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00F23E01-65A9-4D67-8B79-7FC9447CAA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Hoja1!$A$1:$I$41</definedName>
  </definedNames>
  <calcPr calcId="181029" iterate="1" iterateCount="1"/>
</workbook>
</file>

<file path=xl/calcChain.xml><?xml version="1.0" encoding="utf-8"?>
<calcChain xmlns="http://schemas.openxmlformats.org/spreadsheetml/2006/main">
  <c r="I9" i="1" l="1"/>
  <c r="C11" i="1"/>
  <c r="D11" i="1"/>
  <c r="E11" i="1"/>
  <c r="F11" i="1"/>
  <c r="G11" i="1"/>
  <c r="H11" i="1"/>
  <c r="C12" i="1"/>
  <c r="I12" i="1" s="1"/>
  <c r="D12" i="1"/>
  <c r="E12" i="1"/>
  <c r="F12" i="1"/>
  <c r="G12" i="1"/>
  <c r="H12" i="1"/>
  <c r="C13" i="1"/>
  <c r="D13" i="1"/>
  <c r="E13" i="1"/>
  <c r="F13" i="1"/>
  <c r="G13" i="1"/>
  <c r="H13" i="1"/>
  <c r="C14" i="1"/>
  <c r="D14" i="1"/>
  <c r="E14" i="1"/>
  <c r="F14" i="1"/>
  <c r="G14" i="1"/>
  <c r="H14" i="1"/>
  <c r="C15" i="1"/>
  <c r="D15" i="1"/>
  <c r="E15" i="1"/>
  <c r="F15" i="1"/>
  <c r="G15" i="1"/>
  <c r="H15" i="1"/>
  <c r="C16" i="1"/>
  <c r="D16" i="1"/>
  <c r="E16" i="1"/>
  <c r="F16" i="1"/>
  <c r="G16" i="1"/>
  <c r="H16" i="1"/>
  <c r="C17" i="1"/>
  <c r="D17" i="1"/>
  <c r="E17" i="1"/>
  <c r="F17" i="1"/>
  <c r="G17" i="1"/>
  <c r="H17" i="1"/>
  <c r="C18" i="1"/>
  <c r="D18" i="1"/>
  <c r="E18" i="1"/>
  <c r="F18" i="1"/>
  <c r="G18" i="1"/>
  <c r="H18" i="1"/>
  <c r="C19" i="1"/>
  <c r="D19" i="1"/>
  <c r="E19" i="1"/>
  <c r="F19" i="1"/>
  <c r="G19" i="1"/>
  <c r="H19" i="1"/>
  <c r="C20" i="1"/>
  <c r="I20" i="1" s="1"/>
  <c r="D20" i="1"/>
  <c r="E20" i="1"/>
  <c r="F20" i="1"/>
  <c r="G20" i="1"/>
  <c r="H20" i="1"/>
  <c r="C21" i="1"/>
  <c r="D21" i="1"/>
  <c r="E21" i="1"/>
  <c r="F21" i="1"/>
  <c r="G21" i="1"/>
  <c r="H21" i="1"/>
  <c r="C22" i="1"/>
  <c r="D22" i="1"/>
  <c r="E22" i="1"/>
  <c r="F22" i="1"/>
  <c r="G22" i="1"/>
  <c r="H22" i="1"/>
  <c r="C23" i="1"/>
  <c r="D23" i="1"/>
  <c r="E23" i="1"/>
  <c r="F23" i="1"/>
  <c r="G23" i="1"/>
  <c r="H23" i="1"/>
  <c r="C24" i="1"/>
  <c r="D24" i="1"/>
  <c r="E24" i="1"/>
  <c r="F24" i="1"/>
  <c r="G24" i="1"/>
  <c r="H24" i="1"/>
  <c r="C25" i="1"/>
  <c r="D25" i="1"/>
  <c r="E25" i="1"/>
  <c r="F25" i="1"/>
  <c r="G25" i="1"/>
  <c r="H25" i="1"/>
  <c r="C26" i="1"/>
  <c r="D26" i="1"/>
  <c r="E26" i="1"/>
  <c r="F26" i="1"/>
  <c r="G26" i="1"/>
  <c r="H26" i="1"/>
  <c r="C27" i="1"/>
  <c r="D27" i="1"/>
  <c r="E27" i="1"/>
  <c r="F27" i="1"/>
  <c r="G27" i="1"/>
  <c r="H27" i="1"/>
  <c r="C28" i="1"/>
  <c r="D28" i="1"/>
  <c r="E28" i="1"/>
  <c r="F28" i="1"/>
  <c r="G28" i="1"/>
  <c r="H28" i="1"/>
  <c r="C29" i="1"/>
  <c r="D29" i="1"/>
  <c r="E29" i="1"/>
  <c r="F29" i="1"/>
  <c r="G29" i="1"/>
  <c r="H29" i="1"/>
  <c r="C30" i="1"/>
  <c r="D30" i="1"/>
  <c r="E30" i="1"/>
  <c r="F30" i="1"/>
  <c r="G30" i="1"/>
  <c r="H30" i="1"/>
  <c r="C31" i="1"/>
  <c r="D31" i="1"/>
  <c r="E31" i="1"/>
  <c r="F31" i="1"/>
  <c r="G31" i="1"/>
  <c r="H31" i="1"/>
  <c r="C32" i="1"/>
  <c r="D32" i="1"/>
  <c r="E32" i="1"/>
  <c r="F32" i="1"/>
  <c r="G32" i="1"/>
  <c r="H32" i="1"/>
  <c r="C33" i="1"/>
  <c r="D33" i="1"/>
  <c r="E33" i="1"/>
  <c r="F33" i="1"/>
  <c r="G33" i="1"/>
  <c r="H33" i="1"/>
  <c r="C34" i="1"/>
  <c r="D34" i="1"/>
  <c r="E34" i="1"/>
  <c r="F34" i="1"/>
  <c r="G34" i="1"/>
  <c r="H34" i="1"/>
  <c r="C35" i="1"/>
  <c r="D35" i="1"/>
  <c r="E35" i="1"/>
  <c r="F35" i="1"/>
  <c r="G35" i="1"/>
  <c r="H35" i="1"/>
  <c r="C36" i="1"/>
  <c r="D36" i="1"/>
  <c r="E36" i="1"/>
  <c r="I36" i="1" s="1"/>
  <c r="F36" i="1"/>
  <c r="G36" i="1"/>
  <c r="H36" i="1"/>
  <c r="C37" i="1"/>
  <c r="D37" i="1"/>
  <c r="E37" i="1"/>
  <c r="F37" i="1"/>
  <c r="G37" i="1"/>
  <c r="H37" i="1"/>
  <c r="C38" i="1"/>
  <c r="D38" i="1"/>
  <c r="E38" i="1"/>
  <c r="F38" i="1"/>
  <c r="G38" i="1"/>
  <c r="H38" i="1"/>
  <c r="C39" i="1"/>
  <c r="D39" i="1"/>
  <c r="E39" i="1"/>
  <c r="F39" i="1"/>
  <c r="G39" i="1"/>
  <c r="H39" i="1"/>
  <c r="C40" i="1"/>
  <c r="D40" i="1"/>
  <c r="E40" i="1"/>
  <c r="F40" i="1"/>
  <c r="G40" i="1"/>
  <c r="H40" i="1"/>
  <c r="C10" i="1"/>
  <c r="D10" i="1"/>
  <c r="E10" i="1"/>
  <c r="F10" i="1"/>
  <c r="G10" i="1"/>
  <c r="H10" i="1"/>
  <c r="I6" i="1"/>
  <c r="B41" i="1"/>
  <c r="I37" i="1" l="1"/>
  <c r="E41" i="1"/>
  <c r="I32" i="1"/>
  <c r="I24" i="1"/>
  <c r="I21" i="1"/>
  <c r="I40" i="1"/>
  <c r="I28" i="1"/>
  <c r="I26" i="1"/>
  <c r="I16" i="1"/>
  <c r="I19" i="1"/>
  <c r="I38" i="1"/>
  <c r="I33" i="1"/>
  <c r="I31" i="1"/>
  <c r="I22" i="1"/>
  <c r="I17" i="1"/>
  <c r="I15" i="1"/>
  <c r="H41" i="1"/>
  <c r="D41" i="1"/>
  <c r="I34" i="1"/>
  <c r="I29" i="1"/>
  <c r="I27" i="1"/>
  <c r="I18" i="1"/>
  <c r="I13" i="1"/>
  <c r="G41" i="1"/>
  <c r="I11" i="1"/>
  <c r="I35" i="1"/>
  <c r="F41" i="1"/>
  <c r="I39" i="1"/>
  <c r="I30" i="1"/>
  <c r="I25" i="1"/>
  <c r="I23" i="1"/>
  <c r="I14" i="1"/>
  <c r="I10" i="1"/>
  <c r="C41" i="1"/>
  <c r="I41" i="1" l="1"/>
</calcChain>
</file>

<file path=xl/sharedStrings.xml><?xml version="1.0" encoding="utf-8"?>
<sst xmlns="http://schemas.openxmlformats.org/spreadsheetml/2006/main" count="63" uniqueCount="20">
  <si>
    <t>vs TOTAL</t>
  </si>
  <si>
    <t>ARTICULOS</t>
  </si>
  <si>
    <t>FACTURACION</t>
  </si>
  <si>
    <t>T O T A L</t>
  </si>
  <si>
    <t>( PONER AÑO )</t>
  </si>
  <si>
    <t>% DE</t>
  </si>
  <si>
    <t>↓</t>
  </si>
  <si>
    <t>PREVISION DE FACTURACION DEL  AÑO  ( U.M.)  =</t>
  </si>
  <si>
    <t>AÑO  :</t>
  </si>
  <si>
    <t>% MES</t>
  </si>
  <si>
    <t>% AÑO</t>
  </si>
  <si>
    <t>ENE/FEB.</t>
  </si>
  <si>
    <t>MAR/ABRIL</t>
  </si>
  <si>
    <t>MAY/JUN</t>
  </si>
  <si>
    <t>SEP/OCT</t>
  </si>
  <si>
    <t>NOV/DIC</t>
  </si>
  <si>
    <t xml:space="preserve">CALCULO DEL PRESUPUESTO DE VENTAS POR RUTA O CICLO BIMENSUAL , </t>
  </si>
  <si>
    <t>Y POR PRODUCTOS .</t>
  </si>
  <si>
    <t>JUL/AGO</t>
  </si>
  <si>
    <t>PONER NOMBRE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</si>
</sst>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"/>
    <numFmt numFmtId="165" formatCode="0.00_)"/>
    <numFmt numFmtId="166" formatCode="0.000%"/>
  </numFmts>
  <fonts count="17" x14ac:knownFonts="1">
    <font>
      <sz val="10"/>
      <name val="Arial"/>
    </font>
    <font>
      <sz val="10"/>
      <name val="Arial"/>
    </font>
    <font>
      <b/>
      <sz val="20"/>
      <name val="Arial"/>
      <family val="2"/>
    </font>
    <font>
      <sz val="8"/>
      <name val="Arial"/>
    </font>
    <font>
      <sz val="14"/>
      <name val="Arial"/>
      <family val="2"/>
    </font>
    <font>
      <b/>
      <sz val="12"/>
      <name val="Times New Roman"/>
      <family val="1"/>
    </font>
    <font>
      <sz val="12"/>
      <name val="Arial"/>
    </font>
    <font>
      <b/>
      <sz val="12"/>
      <color indexed="10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b/>
      <sz val="12"/>
      <color indexed="9"/>
      <name val="Arial"/>
      <family val="2"/>
    </font>
    <font>
      <b/>
      <sz val="16"/>
      <name val="Arial"/>
      <family val="2"/>
    </font>
    <font>
      <b/>
      <sz val="16"/>
      <color indexed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/>
    <xf numFmtId="0" fontId="5" fillId="0" borderId="0" xfId="0" applyFont="1" applyBorder="1" applyAlignment="1" applyProtection="1">
      <alignment horizontal="center"/>
    </xf>
    <xf numFmtId="0" fontId="5" fillId="0" borderId="0" xfId="0" quotePrefix="1" applyFont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0" borderId="0" xfId="0" applyFont="1" applyBorder="1"/>
    <xf numFmtId="0" fontId="4" fillId="3" borderId="17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166" fontId="7" fillId="0" borderId="0" xfId="1" applyNumberFormat="1" applyFont="1" applyBorder="1" applyAlignment="1" applyProtection="1">
      <alignment horizontal="center" vertical="center"/>
    </xf>
    <xf numFmtId="164" fontId="5" fillId="0" borderId="0" xfId="0" applyNumberFormat="1" applyFont="1" applyBorder="1" applyAlignment="1" applyProtection="1">
      <alignment horizontal="center"/>
    </xf>
    <xf numFmtId="164" fontId="5" fillId="0" borderId="0" xfId="0" applyNumberFormat="1" applyFont="1" applyBorder="1" applyAlignment="1">
      <alignment horizontal="center"/>
    </xf>
    <xf numFmtId="165" fontId="5" fillId="0" borderId="0" xfId="0" applyNumberFormat="1" applyFont="1" applyBorder="1" applyAlignment="1" applyProtection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0" fillId="0" borderId="0" xfId="0" applyBorder="1"/>
    <xf numFmtId="0" fontId="9" fillId="0" borderId="0" xfId="0" applyFont="1"/>
    <xf numFmtId="0" fontId="12" fillId="0" borderId="0" xfId="0" applyFont="1"/>
    <xf numFmtId="0" fontId="10" fillId="0" borderId="0" xfId="0" applyFont="1" applyBorder="1" applyAlignment="1" applyProtection="1">
      <alignment horizontal="center"/>
    </xf>
    <xf numFmtId="0" fontId="12" fillId="3" borderId="15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4" fillId="2" borderId="1" xfId="0" applyFont="1" applyFill="1" applyBorder="1" applyAlignment="1" applyProtection="1">
      <alignment horizontal="center" vertical="center"/>
    </xf>
    <xf numFmtId="0" fontId="14" fillId="2" borderId="6" xfId="0" applyFont="1" applyFill="1" applyBorder="1" applyAlignment="1" applyProtection="1">
      <alignment horizontal="center" vertical="center"/>
    </xf>
    <xf numFmtId="0" fontId="14" fillId="2" borderId="14" xfId="0" applyFont="1" applyFill="1" applyBorder="1" applyAlignment="1" applyProtection="1">
      <alignment horizontal="center" vertical="center"/>
    </xf>
    <xf numFmtId="0" fontId="10" fillId="5" borderId="6" xfId="0" applyFont="1" applyFill="1" applyBorder="1" applyAlignment="1" applyProtection="1">
      <alignment horizontal="center" vertical="center"/>
    </xf>
    <xf numFmtId="0" fontId="10" fillId="3" borderId="16" xfId="0" applyFont="1" applyFill="1" applyBorder="1" applyAlignment="1" applyProtection="1">
      <alignment horizontal="center"/>
    </xf>
    <xf numFmtId="0" fontId="10" fillId="4" borderId="16" xfId="0" applyFont="1" applyFill="1" applyBorder="1" applyAlignment="1" applyProtection="1">
      <alignment horizontal="center"/>
    </xf>
    <xf numFmtId="0" fontId="10" fillId="0" borderId="3" xfId="0" applyFont="1" applyBorder="1" applyAlignment="1" applyProtection="1">
      <alignment horizontal="center"/>
    </xf>
    <xf numFmtId="0" fontId="10" fillId="0" borderId="15" xfId="0" applyFont="1" applyBorder="1" applyAlignment="1" applyProtection="1">
      <alignment horizontal="center"/>
    </xf>
    <xf numFmtId="0" fontId="10" fillId="5" borderId="3" xfId="0" applyFont="1" applyFill="1" applyBorder="1" applyAlignment="1" applyProtection="1">
      <alignment horizontal="center"/>
    </xf>
    <xf numFmtId="0" fontId="10" fillId="3" borderId="16" xfId="0" applyFont="1" applyFill="1" applyBorder="1" applyAlignment="1">
      <alignment horizontal="center" vertical="center"/>
    </xf>
    <xf numFmtId="0" fontId="10" fillId="4" borderId="16" xfId="0" applyFont="1" applyFill="1" applyBorder="1" applyAlignment="1" applyProtection="1">
      <alignment horizontal="center" vertical="center"/>
    </xf>
    <xf numFmtId="164" fontId="10" fillId="5" borderId="22" xfId="0" applyNumberFormat="1" applyFont="1" applyFill="1" applyBorder="1" applyAlignment="1" applyProtection="1">
      <alignment horizontal="center"/>
    </xf>
    <xf numFmtId="0" fontId="2" fillId="6" borderId="15" xfId="0" applyFont="1" applyFill="1" applyBorder="1"/>
    <xf numFmtId="0" fontId="0" fillId="6" borderId="23" xfId="0" applyFill="1" applyBorder="1"/>
    <xf numFmtId="0" fontId="0" fillId="6" borderId="24" xfId="0" applyFill="1" applyBorder="1"/>
    <xf numFmtId="0" fontId="2" fillId="6" borderId="17" xfId="0" applyFont="1" applyFill="1" applyBorder="1"/>
    <xf numFmtId="0" fontId="0" fillId="6" borderId="18" xfId="0" applyFill="1" applyBorder="1"/>
    <xf numFmtId="0" fontId="0" fillId="6" borderId="25" xfId="0" applyFill="1" applyBorder="1"/>
    <xf numFmtId="0" fontId="11" fillId="7" borderId="2" xfId="0" applyFont="1" applyFill="1" applyBorder="1" applyAlignment="1" applyProtection="1">
      <alignment horizontal="center" vertical="center"/>
    </xf>
    <xf numFmtId="0" fontId="10" fillId="7" borderId="1" xfId="0" applyFont="1" applyFill="1" applyBorder="1" applyAlignment="1" applyProtection="1">
      <alignment horizontal="center" vertical="center"/>
    </xf>
    <xf numFmtId="0" fontId="13" fillId="7" borderId="2" xfId="0" applyFont="1" applyFill="1" applyBorder="1" applyAlignment="1" applyProtection="1">
      <alignment horizontal="center" vertical="center"/>
    </xf>
    <xf numFmtId="0" fontId="13" fillId="7" borderId="3" xfId="0" applyFont="1" applyFill="1" applyBorder="1" applyAlignment="1" applyProtection="1">
      <alignment horizontal="center"/>
    </xf>
    <xf numFmtId="166" fontId="13" fillId="7" borderId="4" xfId="1" applyNumberFormat="1" applyFont="1" applyFill="1" applyBorder="1" applyAlignment="1" applyProtection="1">
      <alignment horizontal="center"/>
    </xf>
    <xf numFmtId="164" fontId="10" fillId="7" borderId="5" xfId="0" applyNumberFormat="1" applyFont="1" applyFill="1" applyBorder="1" applyAlignment="1" applyProtection="1">
      <alignment horizontal="center"/>
    </xf>
    <xf numFmtId="164" fontId="10" fillId="7" borderId="19" xfId="0" applyNumberFormat="1" applyFont="1" applyFill="1" applyBorder="1" applyAlignment="1" applyProtection="1">
      <alignment horizontal="center"/>
    </xf>
    <xf numFmtId="166" fontId="13" fillId="7" borderId="7" xfId="1" applyNumberFormat="1" applyFont="1" applyFill="1" applyBorder="1" applyAlignment="1" applyProtection="1">
      <alignment horizontal="center"/>
    </xf>
    <xf numFmtId="164" fontId="10" fillId="7" borderId="8" xfId="0" applyNumberFormat="1" applyFont="1" applyFill="1" applyBorder="1" applyAlignment="1" applyProtection="1">
      <alignment horizontal="center"/>
    </xf>
    <xf numFmtId="164" fontId="10" fillId="7" borderId="20" xfId="0" applyNumberFormat="1" applyFont="1" applyFill="1" applyBorder="1" applyAlignment="1" applyProtection="1">
      <alignment horizontal="center"/>
    </xf>
    <xf numFmtId="166" fontId="13" fillId="7" borderId="11" xfId="1" applyNumberFormat="1" applyFont="1" applyFill="1" applyBorder="1" applyAlignment="1" applyProtection="1">
      <alignment horizontal="center"/>
    </xf>
    <xf numFmtId="166" fontId="13" fillId="7" borderId="2" xfId="1" applyNumberFormat="1" applyFont="1" applyFill="1" applyBorder="1" applyAlignment="1" applyProtection="1">
      <alignment horizontal="center"/>
    </xf>
    <xf numFmtId="164" fontId="10" fillId="7" borderId="12" xfId="0" applyNumberFormat="1" applyFont="1" applyFill="1" applyBorder="1" applyAlignment="1" applyProtection="1">
      <alignment horizontal="center"/>
    </xf>
    <xf numFmtId="164" fontId="10" fillId="7" borderId="0" xfId="0" applyNumberFormat="1" applyFont="1" applyFill="1" applyBorder="1" applyAlignment="1" applyProtection="1">
      <alignment horizontal="center"/>
    </xf>
    <xf numFmtId="166" fontId="13" fillId="7" borderId="4" xfId="1" applyNumberFormat="1" applyFont="1" applyFill="1" applyBorder="1" applyAlignment="1">
      <alignment horizontal="center"/>
    </xf>
    <xf numFmtId="164" fontId="10" fillId="7" borderId="13" xfId="0" applyNumberFormat="1" applyFont="1" applyFill="1" applyBorder="1" applyAlignment="1" applyProtection="1">
      <alignment horizontal="center"/>
    </xf>
    <xf numFmtId="164" fontId="10" fillId="7" borderId="21" xfId="0" applyNumberFormat="1" applyFont="1" applyFill="1" applyBorder="1" applyAlignment="1" applyProtection="1">
      <alignment horizontal="center"/>
    </xf>
    <xf numFmtId="166" fontId="13" fillId="7" borderId="7" xfId="1" applyNumberFormat="1" applyFont="1" applyFill="1" applyBorder="1" applyAlignment="1">
      <alignment horizontal="center"/>
    </xf>
    <xf numFmtId="0" fontId="10" fillId="8" borderId="26" xfId="0" applyFont="1" applyFill="1" applyBorder="1" applyAlignment="1" applyProtection="1">
      <alignment horizontal="center" vertical="center"/>
    </xf>
    <xf numFmtId="166" fontId="11" fillId="8" borderId="27" xfId="1" applyNumberFormat="1" applyFont="1" applyFill="1" applyBorder="1" applyAlignment="1" applyProtection="1">
      <alignment horizontal="center" vertical="center"/>
    </xf>
    <xf numFmtId="165" fontId="10" fillId="8" borderId="6" xfId="0" applyNumberFormat="1" applyFont="1" applyFill="1" applyBorder="1" applyAlignment="1" applyProtection="1">
      <alignment horizontal="center" vertical="center"/>
    </xf>
    <xf numFmtId="165" fontId="10" fillId="8" borderId="14" xfId="0" applyNumberFormat="1" applyFont="1" applyFill="1" applyBorder="1" applyAlignment="1" applyProtection="1">
      <alignment horizontal="center" vertical="center"/>
    </xf>
    <xf numFmtId="164" fontId="15" fillId="8" borderId="6" xfId="0" applyNumberFormat="1" applyFont="1" applyFill="1" applyBorder="1" applyAlignment="1" applyProtection="1">
      <alignment horizontal="center" vertical="center"/>
    </xf>
    <xf numFmtId="166" fontId="16" fillId="0" borderId="9" xfId="1" applyNumberFormat="1" applyFont="1" applyBorder="1" applyAlignment="1" applyProtection="1">
      <alignment horizontal="center" vertical="center"/>
    </xf>
    <xf numFmtId="166" fontId="16" fillId="0" borderId="18" xfId="1" applyNumberFormat="1" applyFont="1" applyBorder="1" applyAlignment="1" applyProtection="1">
      <alignment horizontal="center" vertical="center"/>
    </xf>
    <xf numFmtId="166" fontId="16" fillId="0" borderId="17" xfId="1" applyNumberFormat="1" applyFont="1" applyBorder="1" applyAlignment="1" applyProtection="1">
      <alignment horizontal="center" vertical="center"/>
    </xf>
    <xf numFmtId="166" fontId="15" fillId="5" borderId="9" xfId="1" applyNumberFormat="1" applyFont="1" applyFill="1" applyBorder="1" applyAlignment="1" applyProtection="1">
      <alignment horizontal="center" vertical="center"/>
    </xf>
    <xf numFmtId="0" fontId="11" fillId="7" borderId="1" xfId="0" applyFont="1" applyFill="1" applyBorder="1" applyAlignment="1" applyProtection="1">
      <alignment horizontal="center" vertical="center"/>
    </xf>
    <xf numFmtId="0" fontId="11" fillId="7" borderId="14" xfId="0" applyFont="1" applyFill="1" applyBorder="1" applyAlignment="1" applyProtection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3"/>
  <sheetViews>
    <sheetView tabSelected="1" workbookViewId="0">
      <selection activeCell="J4" sqref="J4"/>
    </sheetView>
  </sheetViews>
  <sheetFormatPr baseColWidth="10" defaultRowHeight="12.75" x14ac:dyDescent="0.2"/>
  <cols>
    <col min="1" max="1" width="20.42578125" customWidth="1"/>
    <col min="2" max="2" width="17.7109375" customWidth="1"/>
    <col min="3" max="7" width="16.7109375" customWidth="1"/>
    <col min="8" max="8" width="17.5703125" customWidth="1"/>
    <col min="9" max="9" width="19" customWidth="1"/>
    <col min="10" max="15" width="16.7109375" customWidth="1"/>
  </cols>
  <sheetData>
    <row r="1" spans="1:15" ht="26.25" x14ac:dyDescent="0.4">
      <c r="A1" s="36" t="s">
        <v>16</v>
      </c>
      <c r="B1" s="37"/>
      <c r="C1" s="37"/>
      <c r="D1" s="37"/>
      <c r="E1" s="37"/>
      <c r="F1" s="37"/>
      <c r="G1" s="37"/>
      <c r="H1" s="37"/>
      <c r="I1" s="38"/>
      <c r="J1" s="18"/>
      <c r="K1" s="18"/>
      <c r="L1" s="18"/>
      <c r="M1" s="18"/>
      <c r="N1" s="18"/>
      <c r="O1" s="18"/>
    </row>
    <row r="2" spans="1:15" ht="27" thickBot="1" x14ac:dyDescent="0.45">
      <c r="A2" s="39" t="s">
        <v>17</v>
      </c>
      <c r="B2" s="40"/>
      <c r="C2" s="40"/>
      <c r="D2" s="40"/>
      <c r="E2" s="40"/>
      <c r="F2" s="40"/>
      <c r="G2" s="40"/>
      <c r="H2" s="40"/>
      <c r="I2" s="41"/>
      <c r="J2" s="18"/>
      <c r="K2" s="18"/>
      <c r="L2" s="18"/>
      <c r="M2" s="18"/>
      <c r="N2" s="18"/>
      <c r="O2" s="18"/>
    </row>
    <row r="3" spans="1:15" ht="39.75" customHeight="1" thickBot="1" x14ac:dyDescent="0.25">
      <c r="A3" s="19"/>
      <c r="B3" s="19"/>
      <c r="C3" s="19"/>
      <c r="D3" s="19"/>
      <c r="E3" s="19"/>
      <c r="F3" s="19"/>
      <c r="G3" s="19"/>
      <c r="H3" s="19"/>
      <c r="I3" s="19"/>
    </row>
    <row r="4" spans="1:15" ht="27.75" customHeight="1" thickBot="1" x14ac:dyDescent="0.3">
      <c r="A4" s="69" t="s">
        <v>7</v>
      </c>
      <c r="B4" s="70"/>
      <c r="C4" s="70"/>
      <c r="D4" s="70"/>
      <c r="E4" s="42">
        <v>100000000</v>
      </c>
      <c r="F4" s="20"/>
      <c r="G4" s="43" t="s">
        <v>8</v>
      </c>
      <c r="H4" s="44" t="s">
        <v>4</v>
      </c>
      <c r="I4" s="21"/>
      <c r="J4" s="4"/>
      <c r="K4" s="5"/>
      <c r="L4" s="5"/>
      <c r="M4" s="5"/>
      <c r="N4" s="6"/>
      <c r="O4" s="7"/>
    </row>
    <row r="5" spans="1:15" ht="36" customHeight="1" thickBot="1" x14ac:dyDescent="0.25">
      <c r="A5" s="20"/>
      <c r="B5" s="20"/>
      <c r="C5" s="20"/>
      <c r="D5" s="20"/>
      <c r="E5" s="20"/>
      <c r="F5" s="20"/>
      <c r="G5" s="20"/>
      <c r="H5" s="20"/>
      <c r="I5" s="20"/>
      <c r="J5" s="2"/>
      <c r="K5" s="2"/>
      <c r="L5" s="2"/>
      <c r="M5" s="2"/>
      <c r="N5" s="2"/>
      <c r="O5" s="2"/>
    </row>
    <row r="6" spans="1:15" ht="30" customHeight="1" thickBot="1" x14ac:dyDescent="0.3">
      <c r="A6" s="22"/>
      <c r="B6" s="23" t="s">
        <v>5</v>
      </c>
      <c r="C6" s="24" t="s">
        <v>11</v>
      </c>
      <c r="D6" s="25" t="s">
        <v>12</v>
      </c>
      <c r="E6" s="26" t="s">
        <v>13</v>
      </c>
      <c r="F6" s="25" t="s">
        <v>18</v>
      </c>
      <c r="G6" s="25" t="s">
        <v>14</v>
      </c>
      <c r="H6" s="26" t="s">
        <v>15</v>
      </c>
      <c r="I6" s="27" t="str">
        <f>+H4</f>
        <v>( PONER AÑO )</v>
      </c>
      <c r="J6" s="2"/>
      <c r="K6" s="2"/>
      <c r="L6" s="2"/>
      <c r="M6" s="2"/>
      <c r="N6" s="2"/>
    </row>
    <row r="7" spans="1:15" ht="18" customHeight="1" x14ac:dyDescent="0.25">
      <c r="A7" s="28"/>
      <c r="B7" s="29" t="s">
        <v>2</v>
      </c>
      <c r="C7" s="30" t="s">
        <v>9</v>
      </c>
      <c r="D7" s="30" t="s">
        <v>9</v>
      </c>
      <c r="E7" s="21" t="s">
        <v>9</v>
      </c>
      <c r="F7" s="30" t="s">
        <v>9</v>
      </c>
      <c r="G7" s="21" t="s">
        <v>9</v>
      </c>
      <c r="H7" s="31" t="s">
        <v>9</v>
      </c>
      <c r="I7" s="32" t="s">
        <v>10</v>
      </c>
      <c r="J7" s="3"/>
      <c r="K7" s="3"/>
      <c r="L7" s="3"/>
      <c r="M7" s="3"/>
      <c r="N7" s="3"/>
    </row>
    <row r="8" spans="1:15" s="1" customFormat="1" ht="18" customHeight="1" x14ac:dyDescent="0.2">
      <c r="A8" s="33" t="s">
        <v>1</v>
      </c>
      <c r="B8" s="34" t="s">
        <v>0</v>
      </c>
      <c r="C8" s="11" t="s">
        <v>6</v>
      </c>
      <c r="D8" s="11" t="s">
        <v>6</v>
      </c>
      <c r="E8" s="10" t="s">
        <v>6</v>
      </c>
      <c r="F8" s="11" t="s">
        <v>6</v>
      </c>
      <c r="G8" s="10" t="s">
        <v>6</v>
      </c>
      <c r="H8" s="17" t="s">
        <v>6</v>
      </c>
      <c r="I8" s="12" t="s">
        <v>6</v>
      </c>
      <c r="J8" s="10"/>
      <c r="K8" s="10"/>
      <c r="L8" s="10"/>
      <c r="M8" s="10"/>
      <c r="N8" s="10"/>
    </row>
    <row r="9" spans="1:15" s="1" customFormat="1" ht="24.75" customHeight="1" thickBot="1" x14ac:dyDescent="0.25">
      <c r="A9" s="8" t="s">
        <v>6</v>
      </c>
      <c r="B9" s="9" t="s">
        <v>6</v>
      </c>
      <c r="C9" s="65">
        <v>0.109</v>
      </c>
      <c r="D9" s="65">
        <v>0.16769999999999999</v>
      </c>
      <c r="E9" s="66">
        <v>0.17929999999999999</v>
      </c>
      <c r="F9" s="65">
        <v>0.2258</v>
      </c>
      <c r="G9" s="66">
        <v>0.1958</v>
      </c>
      <c r="H9" s="67">
        <v>0.12239999999999999</v>
      </c>
      <c r="I9" s="68">
        <f>+C9+D9+E9+F9+G9+H9</f>
        <v>0.99999999999999989</v>
      </c>
      <c r="J9" s="13"/>
      <c r="K9" s="13"/>
      <c r="L9" s="13"/>
      <c r="M9" s="13"/>
      <c r="N9" s="13"/>
    </row>
    <row r="10" spans="1:15" ht="16.5" thickBot="1" x14ac:dyDescent="0.3">
      <c r="A10" s="45" t="s">
        <v>19</v>
      </c>
      <c r="B10" s="46">
        <v>2.3400000000000001E-2</v>
      </c>
      <c r="C10" s="47">
        <f>SUM(E4*B10)*(C9)</f>
        <v>255060</v>
      </c>
      <c r="D10" s="47">
        <f>SUM(E4*B10)*(D9)</f>
        <v>392418</v>
      </c>
      <c r="E10" s="47">
        <f>SUM(E4*B10)*(E9)</f>
        <v>419561.99999999994</v>
      </c>
      <c r="F10" s="47">
        <f>SUM(E4*B10)*(F9)</f>
        <v>528372</v>
      </c>
      <c r="G10" s="47">
        <f>SUM(E4*B10)*(G9)</f>
        <v>458172</v>
      </c>
      <c r="H10" s="48">
        <f>SUM(E4*B10)*(H9)</f>
        <v>286416</v>
      </c>
      <c r="I10" s="35">
        <f>C10+D10+E10+F10+G10+H10</f>
        <v>2340000</v>
      </c>
      <c r="J10" s="14"/>
      <c r="K10" s="14"/>
      <c r="L10" s="14"/>
      <c r="M10" s="14"/>
      <c r="N10" s="14"/>
    </row>
    <row r="11" spans="1:15" ht="16.5" thickBot="1" x14ac:dyDescent="0.3">
      <c r="A11" s="45" t="s">
        <v>19</v>
      </c>
      <c r="B11" s="49">
        <v>2.23E-2</v>
      </c>
      <c r="C11" s="50">
        <f>SUM(E4*B11)*(C9)</f>
        <v>243070</v>
      </c>
      <c r="D11" s="50">
        <f t="shared" ref="D11:H11" si="0">SUM($E4*$B11)*(D9)</f>
        <v>373971</v>
      </c>
      <c r="E11" s="50">
        <f t="shared" si="0"/>
        <v>399839</v>
      </c>
      <c r="F11" s="50">
        <f t="shared" si="0"/>
        <v>503534</v>
      </c>
      <c r="G11" s="50">
        <f t="shared" si="0"/>
        <v>436634</v>
      </c>
      <c r="H11" s="51">
        <f t="shared" si="0"/>
        <v>272952</v>
      </c>
      <c r="I11" s="35">
        <f t="shared" ref="I11:I40" si="1">C11+D11+E11+F11+G11+H11</f>
        <v>2230000</v>
      </c>
      <c r="J11" s="14"/>
      <c r="K11" s="14"/>
      <c r="L11" s="14"/>
      <c r="M11" s="14"/>
      <c r="N11" s="14"/>
    </row>
    <row r="12" spans="1:15" ht="16.5" thickBot="1" x14ac:dyDescent="0.3">
      <c r="A12" s="45" t="s">
        <v>19</v>
      </c>
      <c r="B12" s="49">
        <v>3.5000000000000001E-3</v>
      </c>
      <c r="C12" s="50">
        <f>SUM(E4*B12)*(C9)</f>
        <v>38150</v>
      </c>
      <c r="D12" s="50">
        <f t="shared" ref="D12:H12" si="2">SUM($E4*$B12)*(D9)</f>
        <v>58694.999999999993</v>
      </c>
      <c r="E12" s="50">
        <f t="shared" si="2"/>
        <v>62754.999999999993</v>
      </c>
      <c r="F12" s="50">
        <f t="shared" si="2"/>
        <v>79030</v>
      </c>
      <c r="G12" s="50">
        <f t="shared" si="2"/>
        <v>68530</v>
      </c>
      <c r="H12" s="51">
        <f t="shared" si="2"/>
        <v>42840</v>
      </c>
      <c r="I12" s="35">
        <f t="shared" si="1"/>
        <v>350000</v>
      </c>
      <c r="J12" s="14"/>
      <c r="K12" s="14"/>
      <c r="L12" s="14"/>
      <c r="M12" s="14"/>
      <c r="N12" s="14"/>
    </row>
    <row r="13" spans="1:15" ht="16.5" thickBot="1" x14ac:dyDescent="0.3">
      <c r="A13" s="45" t="s">
        <v>19</v>
      </c>
      <c r="B13" s="49">
        <v>1.1999999999999999E-3</v>
      </c>
      <c r="C13" s="50">
        <f>SUM(E4*B13)*(C9)</f>
        <v>13079.999999999998</v>
      </c>
      <c r="D13" s="50">
        <f t="shared" ref="D13:H13" si="3">SUM($E4*$B13)*(D9)</f>
        <v>20123.999999999996</v>
      </c>
      <c r="E13" s="50">
        <f t="shared" si="3"/>
        <v>21515.999999999996</v>
      </c>
      <c r="F13" s="50">
        <f t="shared" si="3"/>
        <v>27095.999999999996</v>
      </c>
      <c r="G13" s="50">
        <f t="shared" si="3"/>
        <v>23495.999999999996</v>
      </c>
      <c r="H13" s="51">
        <f t="shared" si="3"/>
        <v>14687.999999999998</v>
      </c>
      <c r="I13" s="35">
        <f t="shared" si="1"/>
        <v>119999.99999999999</v>
      </c>
      <c r="J13" s="14"/>
      <c r="K13" s="14"/>
      <c r="L13" s="14"/>
      <c r="M13" s="14"/>
      <c r="N13" s="14"/>
    </row>
    <row r="14" spans="1:15" ht="16.5" thickBot="1" x14ac:dyDescent="0.3">
      <c r="A14" s="45" t="s">
        <v>19</v>
      </c>
      <c r="B14" s="49">
        <v>1.52E-2</v>
      </c>
      <c r="C14" s="50">
        <f>SUM(E4*B14)*(C9)</f>
        <v>165680</v>
      </c>
      <c r="D14" s="50">
        <f t="shared" ref="D14:H14" si="4">SUM($E4*$B14)*(D9)</f>
        <v>254903.99999999997</v>
      </c>
      <c r="E14" s="50">
        <f t="shared" si="4"/>
        <v>272536</v>
      </c>
      <c r="F14" s="50">
        <f t="shared" si="4"/>
        <v>343216</v>
      </c>
      <c r="G14" s="50">
        <f t="shared" si="4"/>
        <v>297616</v>
      </c>
      <c r="H14" s="51">
        <f t="shared" si="4"/>
        <v>186048</v>
      </c>
      <c r="I14" s="35">
        <f t="shared" si="1"/>
        <v>1520000</v>
      </c>
      <c r="J14" s="14"/>
      <c r="K14" s="14"/>
      <c r="L14" s="14"/>
      <c r="M14" s="14"/>
      <c r="N14" s="14"/>
    </row>
    <row r="15" spans="1:15" ht="16.5" thickBot="1" x14ac:dyDescent="0.3">
      <c r="A15" s="45" t="s">
        <v>19</v>
      </c>
      <c r="B15" s="49">
        <v>1.52E-2</v>
      </c>
      <c r="C15" s="50">
        <f>SUM(E4*B15)*(C9)</f>
        <v>165680</v>
      </c>
      <c r="D15" s="50">
        <f t="shared" ref="D15:H15" si="5">SUM($E4*$B15)*(D9)</f>
        <v>254903.99999999997</v>
      </c>
      <c r="E15" s="50">
        <f t="shared" si="5"/>
        <v>272536</v>
      </c>
      <c r="F15" s="50">
        <f t="shared" si="5"/>
        <v>343216</v>
      </c>
      <c r="G15" s="50">
        <f t="shared" si="5"/>
        <v>297616</v>
      </c>
      <c r="H15" s="51">
        <f t="shared" si="5"/>
        <v>186048</v>
      </c>
      <c r="I15" s="35">
        <f t="shared" si="1"/>
        <v>1520000</v>
      </c>
      <c r="J15" s="14"/>
      <c r="K15" s="14"/>
      <c r="L15" s="14"/>
      <c r="M15" s="14"/>
      <c r="N15" s="14"/>
    </row>
    <row r="16" spans="1:15" ht="16.5" thickBot="1" x14ac:dyDescent="0.3">
      <c r="A16" s="45" t="s">
        <v>19</v>
      </c>
      <c r="B16" s="49">
        <v>1.17E-2</v>
      </c>
      <c r="C16" s="50">
        <f>SUM(E4*B16)*(C9)</f>
        <v>127530</v>
      </c>
      <c r="D16" s="50">
        <f t="shared" ref="D16:H16" si="6">SUM($E4*$B16)*(D9)</f>
        <v>196209</v>
      </c>
      <c r="E16" s="50">
        <f t="shared" si="6"/>
        <v>209780.99999999997</v>
      </c>
      <c r="F16" s="50">
        <f t="shared" si="6"/>
        <v>264186</v>
      </c>
      <c r="G16" s="50">
        <f t="shared" si="6"/>
        <v>229086</v>
      </c>
      <c r="H16" s="51">
        <f t="shared" si="6"/>
        <v>143208</v>
      </c>
      <c r="I16" s="35">
        <f t="shared" si="1"/>
        <v>1170000</v>
      </c>
      <c r="J16" s="14"/>
      <c r="K16" s="14"/>
      <c r="L16" s="14"/>
      <c r="M16" s="14"/>
      <c r="N16" s="14"/>
    </row>
    <row r="17" spans="1:14" ht="16.5" thickBot="1" x14ac:dyDescent="0.3">
      <c r="A17" s="45" t="s">
        <v>19</v>
      </c>
      <c r="B17" s="49">
        <v>7.0000000000000001E-3</v>
      </c>
      <c r="C17" s="50">
        <f>SUM(E4*B17)*(C9)</f>
        <v>76300</v>
      </c>
      <c r="D17" s="50">
        <f t="shared" ref="D17:H17" si="7">SUM($E4*$B17)*(D9)</f>
        <v>117389.99999999999</v>
      </c>
      <c r="E17" s="50">
        <f t="shared" si="7"/>
        <v>125509.99999999999</v>
      </c>
      <c r="F17" s="50">
        <f t="shared" si="7"/>
        <v>158060</v>
      </c>
      <c r="G17" s="50">
        <f t="shared" si="7"/>
        <v>137060</v>
      </c>
      <c r="H17" s="51">
        <f t="shared" si="7"/>
        <v>85680</v>
      </c>
      <c r="I17" s="35">
        <f t="shared" si="1"/>
        <v>700000</v>
      </c>
      <c r="J17" s="14"/>
      <c r="K17" s="14"/>
      <c r="L17" s="14"/>
      <c r="M17" s="14"/>
      <c r="N17" s="14"/>
    </row>
    <row r="18" spans="1:14" ht="16.5" thickBot="1" x14ac:dyDescent="0.3">
      <c r="A18" s="45" t="s">
        <v>19</v>
      </c>
      <c r="B18" s="49">
        <v>0.03</v>
      </c>
      <c r="C18" s="50">
        <f>SUM(E4*B18)*(C9)</f>
        <v>327000</v>
      </c>
      <c r="D18" s="50">
        <f t="shared" ref="D18:H18" si="8">SUM($E4*$B18)*(D9)</f>
        <v>503099.99999999994</v>
      </c>
      <c r="E18" s="50">
        <f t="shared" si="8"/>
        <v>537900</v>
      </c>
      <c r="F18" s="50">
        <f t="shared" si="8"/>
        <v>677400</v>
      </c>
      <c r="G18" s="50">
        <f t="shared" si="8"/>
        <v>587400</v>
      </c>
      <c r="H18" s="51">
        <f t="shared" si="8"/>
        <v>367200</v>
      </c>
      <c r="I18" s="35">
        <f t="shared" si="1"/>
        <v>3000000</v>
      </c>
      <c r="J18" s="14"/>
      <c r="K18" s="14"/>
      <c r="L18" s="14"/>
      <c r="M18" s="14"/>
      <c r="N18" s="14"/>
    </row>
    <row r="19" spans="1:14" ht="16.5" thickBot="1" x14ac:dyDescent="0.3">
      <c r="A19" s="45" t="s">
        <v>19</v>
      </c>
      <c r="B19" s="49">
        <v>5.0000000000000001E-3</v>
      </c>
      <c r="C19" s="50">
        <f>SUM(E4*B19)*(C9)</f>
        <v>54500</v>
      </c>
      <c r="D19" s="50">
        <f t="shared" ref="D19:H19" si="9">SUM($E4*$B19)*(D9)</f>
        <v>83850</v>
      </c>
      <c r="E19" s="50">
        <f t="shared" si="9"/>
        <v>89650</v>
      </c>
      <c r="F19" s="50">
        <f t="shared" si="9"/>
        <v>112900</v>
      </c>
      <c r="G19" s="50">
        <f t="shared" si="9"/>
        <v>97900</v>
      </c>
      <c r="H19" s="51">
        <f t="shared" si="9"/>
        <v>61200</v>
      </c>
      <c r="I19" s="35">
        <f t="shared" si="1"/>
        <v>500000</v>
      </c>
      <c r="J19" s="14"/>
      <c r="K19" s="14"/>
      <c r="L19" s="14"/>
      <c r="M19" s="14"/>
      <c r="N19" s="14"/>
    </row>
    <row r="20" spans="1:14" ht="16.5" thickBot="1" x14ac:dyDescent="0.3">
      <c r="A20" s="45" t="s">
        <v>19</v>
      </c>
      <c r="B20" s="49">
        <v>1.7500000000000002E-2</v>
      </c>
      <c r="C20" s="50">
        <f>SUM(E4*B20)*(C9)</f>
        <v>190750.00000000003</v>
      </c>
      <c r="D20" s="50">
        <f t="shared" ref="D20:H20" si="10">SUM($E4*$B20)*(D9)</f>
        <v>293475</v>
      </c>
      <c r="E20" s="50">
        <f t="shared" si="10"/>
        <v>313775</v>
      </c>
      <c r="F20" s="50">
        <f t="shared" si="10"/>
        <v>395150.00000000006</v>
      </c>
      <c r="G20" s="50">
        <f t="shared" si="10"/>
        <v>342650.00000000006</v>
      </c>
      <c r="H20" s="51">
        <f t="shared" si="10"/>
        <v>214200.00000000003</v>
      </c>
      <c r="I20" s="35">
        <f t="shared" si="1"/>
        <v>1750000</v>
      </c>
      <c r="J20" s="14"/>
      <c r="K20" s="14"/>
      <c r="L20" s="14"/>
      <c r="M20" s="14"/>
      <c r="N20" s="14"/>
    </row>
    <row r="21" spans="1:14" ht="16.5" thickBot="1" x14ac:dyDescent="0.3">
      <c r="A21" s="45" t="s">
        <v>19</v>
      </c>
      <c r="B21" s="49">
        <v>2.1999999999999999E-2</v>
      </c>
      <c r="C21" s="50">
        <f>SUM(E4*B21)*(C9)</f>
        <v>239800</v>
      </c>
      <c r="D21" s="50">
        <f t="shared" ref="D21:H21" si="11">SUM($E4*$B21)*(D9)</f>
        <v>368940</v>
      </c>
      <c r="E21" s="50">
        <f t="shared" si="11"/>
        <v>394460</v>
      </c>
      <c r="F21" s="50">
        <f t="shared" si="11"/>
        <v>496760</v>
      </c>
      <c r="G21" s="50">
        <f t="shared" si="11"/>
        <v>430760</v>
      </c>
      <c r="H21" s="51">
        <f t="shared" si="11"/>
        <v>269280</v>
      </c>
      <c r="I21" s="35">
        <f t="shared" si="1"/>
        <v>2200000</v>
      </c>
      <c r="J21" s="14"/>
      <c r="K21" s="14"/>
      <c r="L21" s="14"/>
      <c r="M21" s="14"/>
      <c r="N21" s="14"/>
    </row>
    <row r="22" spans="1:14" ht="16.5" thickBot="1" x14ac:dyDescent="0.3">
      <c r="A22" s="45" t="s">
        <v>19</v>
      </c>
      <c r="B22" s="49">
        <v>2.0000000000000001E-4</v>
      </c>
      <c r="C22" s="50">
        <f>SUM(E4*B22)*(C9)</f>
        <v>2180</v>
      </c>
      <c r="D22" s="50">
        <f t="shared" ref="D22:H22" si="12">SUM($E4*$B22)*(D9)</f>
        <v>3353.9999999999995</v>
      </c>
      <c r="E22" s="50">
        <f t="shared" si="12"/>
        <v>3585.9999999999995</v>
      </c>
      <c r="F22" s="50">
        <f t="shared" si="12"/>
        <v>4516</v>
      </c>
      <c r="G22" s="50">
        <f t="shared" si="12"/>
        <v>3916</v>
      </c>
      <c r="H22" s="51">
        <f t="shared" si="12"/>
        <v>2448</v>
      </c>
      <c r="I22" s="35">
        <f t="shared" si="1"/>
        <v>20000</v>
      </c>
      <c r="J22" s="14"/>
      <c r="K22" s="14"/>
      <c r="L22" s="14"/>
      <c r="M22" s="14"/>
      <c r="N22" s="14"/>
    </row>
    <row r="23" spans="1:14" ht="16.5" thickBot="1" x14ac:dyDescent="0.3">
      <c r="A23" s="45" t="s">
        <v>19</v>
      </c>
      <c r="B23" s="49">
        <v>7.0000000000000001E-3</v>
      </c>
      <c r="C23" s="50">
        <f>SUM(E4*B23)*(C9)</f>
        <v>76300</v>
      </c>
      <c r="D23" s="50">
        <f t="shared" ref="D23:H23" si="13">SUM($E4*$B23)*(D9)</f>
        <v>117389.99999999999</v>
      </c>
      <c r="E23" s="50">
        <f t="shared" si="13"/>
        <v>125509.99999999999</v>
      </c>
      <c r="F23" s="50">
        <f t="shared" si="13"/>
        <v>158060</v>
      </c>
      <c r="G23" s="50">
        <f t="shared" si="13"/>
        <v>137060</v>
      </c>
      <c r="H23" s="51">
        <f t="shared" si="13"/>
        <v>85680</v>
      </c>
      <c r="I23" s="35">
        <f t="shared" si="1"/>
        <v>700000</v>
      </c>
      <c r="J23" s="14"/>
      <c r="K23" s="14"/>
      <c r="L23" s="14"/>
      <c r="M23" s="14"/>
      <c r="N23" s="14"/>
    </row>
    <row r="24" spans="1:14" ht="16.5" thickBot="1" x14ac:dyDescent="0.3">
      <c r="A24" s="45" t="s">
        <v>19</v>
      </c>
      <c r="B24" s="49">
        <v>0.04</v>
      </c>
      <c r="C24" s="50">
        <f>SUM(E4*B24)*(C9)</f>
        <v>436000</v>
      </c>
      <c r="D24" s="50">
        <f t="shared" ref="D24:H24" si="14">SUM($E4*$B24)*(D9)</f>
        <v>670800</v>
      </c>
      <c r="E24" s="50">
        <f t="shared" si="14"/>
        <v>717200</v>
      </c>
      <c r="F24" s="50">
        <f t="shared" si="14"/>
        <v>903200</v>
      </c>
      <c r="G24" s="50">
        <f t="shared" si="14"/>
        <v>783200</v>
      </c>
      <c r="H24" s="51">
        <f t="shared" si="14"/>
        <v>489600</v>
      </c>
      <c r="I24" s="35">
        <f t="shared" si="1"/>
        <v>4000000</v>
      </c>
      <c r="J24" s="14"/>
      <c r="K24" s="14"/>
      <c r="L24" s="14"/>
      <c r="M24" s="14"/>
      <c r="N24" s="14"/>
    </row>
    <row r="25" spans="1:14" ht="16.5" thickBot="1" x14ac:dyDescent="0.3">
      <c r="A25" s="45" t="s">
        <v>19</v>
      </c>
      <c r="B25" s="49">
        <v>4.0000000000000001E-3</v>
      </c>
      <c r="C25" s="50">
        <f>SUM(E4*B25)*(C9)</f>
        <v>43600</v>
      </c>
      <c r="D25" s="50">
        <f t="shared" ref="D25:H25" si="15">SUM($E4*$B25)*(D9)</f>
        <v>67080</v>
      </c>
      <c r="E25" s="50">
        <f t="shared" si="15"/>
        <v>71720</v>
      </c>
      <c r="F25" s="50">
        <f t="shared" si="15"/>
        <v>90320</v>
      </c>
      <c r="G25" s="50">
        <f t="shared" si="15"/>
        <v>78320</v>
      </c>
      <c r="H25" s="51">
        <f t="shared" si="15"/>
        <v>48960</v>
      </c>
      <c r="I25" s="35">
        <f t="shared" si="1"/>
        <v>400000</v>
      </c>
      <c r="J25" s="14"/>
      <c r="K25" s="14"/>
      <c r="L25" s="14"/>
      <c r="M25" s="14"/>
      <c r="N25" s="14"/>
    </row>
    <row r="26" spans="1:14" ht="16.5" thickBot="1" x14ac:dyDescent="0.3">
      <c r="A26" s="45" t="s">
        <v>19</v>
      </c>
      <c r="B26" s="49">
        <v>7.0000000000000001E-3</v>
      </c>
      <c r="C26" s="50">
        <f>SUM(E4*B26)*(C9)</f>
        <v>76300</v>
      </c>
      <c r="D26" s="50">
        <f t="shared" ref="D26:H26" si="16">SUM($E4*$B26)*(D9)</f>
        <v>117389.99999999999</v>
      </c>
      <c r="E26" s="50">
        <f t="shared" si="16"/>
        <v>125509.99999999999</v>
      </c>
      <c r="F26" s="50">
        <f t="shared" si="16"/>
        <v>158060</v>
      </c>
      <c r="G26" s="50">
        <f t="shared" si="16"/>
        <v>137060</v>
      </c>
      <c r="H26" s="51">
        <f t="shared" si="16"/>
        <v>85680</v>
      </c>
      <c r="I26" s="35">
        <f t="shared" si="1"/>
        <v>700000</v>
      </c>
      <c r="J26" s="14"/>
      <c r="K26" s="14"/>
      <c r="L26" s="14"/>
      <c r="M26" s="14"/>
      <c r="N26" s="14"/>
    </row>
    <row r="27" spans="1:14" ht="16.5" thickBot="1" x14ac:dyDescent="0.3">
      <c r="A27" s="45" t="s">
        <v>19</v>
      </c>
      <c r="B27" s="49">
        <v>2E-3</v>
      </c>
      <c r="C27" s="50">
        <f>SUM(E4*B27)*(C9)</f>
        <v>21800</v>
      </c>
      <c r="D27" s="50">
        <f t="shared" ref="D27:H27" si="17">SUM($E4*$B27)*(D9)</f>
        <v>33540</v>
      </c>
      <c r="E27" s="50">
        <f t="shared" si="17"/>
        <v>35860</v>
      </c>
      <c r="F27" s="50">
        <f t="shared" si="17"/>
        <v>45160</v>
      </c>
      <c r="G27" s="50">
        <f t="shared" si="17"/>
        <v>39160</v>
      </c>
      <c r="H27" s="51">
        <f t="shared" si="17"/>
        <v>24480</v>
      </c>
      <c r="I27" s="35">
        <f t="shared" si="1"/>
        <v>200000</v>
      </c>
      <c r="J27" s="14"/>
      <c r="K27" s="14"/>
      <c r="L27" s="14"/>
      <c r="M27" s="14"/>
      <c r="N27" s="14"/>
    </row>
    <row r="28" spans="1:14" ht="16.5" thickBot="1" x14ac:dyDescent="0.3">
      <c r="A28" s="45" t="s">
        <v>19</v>
      </c>
      <c r="B28" s="49">
        <v>5.0000000000000001E-3</v>
      </c>
      <c r="C28" s="50">
        <f>SUM(E4*B28)*(C9)</f>
        <v>54500</v>
      </c>
      <c r="D28" s="50">
        <f t="shared" ref="D28:H28" si="18">SUM($E4*$B28)*(D9)</f>
        <v>83850</v>
      </c>
      <c r="E28" s="50">
        <f t="shared" si="18"/>
        <v>89650</v>
      </c>
      <c r="F28" s="50">
        <f t="shared" si="18"/>
        <v>112900</v>
      </c>
      <c r="G28" s="50">
        <f t="shared" si="18"/>
        <v>97900</v>
      </c>
      <c r="H28" s="51">
        <f t="shared" si="18"/>
        <v>61200</v>
      </c>
      <c r="I28" s="35">
        <f t="shared" si="1"/>
        <v>500000</v>
      </c>
      <c r="J28" s="14"/>
      <c r="K28" s="14"/>
      <c r="L28" s="14"/>
      <c r="M28" s="14"/>
      <c r="N28" s="14"/>
    </row>
    <row r="29" spans="1:14" ht="16.5" thickBot="1" x14ac:dyDescent="0.3">
      <c r="A29" s="45" t="s">
        <v>19</v>
      </c>
      <c r="B29" s="49">
        <v>0.24</v>
      </c>
      <c r="C29" s="50">
        <f>SUM(E4*B29)*(C9)</f>
        <v>2616000</v>
      </c>
      <c r="D29" s="50">
        <f t="shared" ref="D29:H29" si="19">SUM($E4*$B29)*(D9)</f>
        <v>4024799.9999999995</v>
      </c>
      <c r="E29" s="50">
        <f t="shared" si="19"/>
        <v>4303200</v>
      </c>
      <c r="F29" s="50">
        <f t="shared" si="19"/>
        <v>5419200</v>
      </c>
      <c r="G29" s="50">
        <f t="shared" si="19"/>
        <v>4699200</v>
      </c>
      <c r="H29" s="51">
        <f t="shared" si="19"/>
        <v>2937600</v>
      </c>
      <c r="I29" s="35">
        <f t="shared" si="1"/>
        <v>24000000</v>
      </c>
      <c r="J29" s="14"/>
      <c r="K29" s="14"/>
      <c r="L29" s="14"/>
      <c r="M29" s="14"/>
      <c r="N29" s="14"/>
    </row>
    <row r="30" spans="1:14" ht="16.5" thickBot="1" x14ac:dyDescent="0.3">
      <c r="A30" s="45" t="s">
        <v>19</v>
      </c>
      <c r="B30" s="49">
        <v>5.0529999999999999E-2</v>
      </c>
      <c r="C30" s="50">
        <f>SUM(E4*B30)*(C9)</f>
        <v>550777</v>
      </c>
      <c r="D30" s="50">
        <f t="shared" ref="D30:H30" si="20">SUM($E4*$B30)*(D9)</f>
        <v>847388.1</v>
      </c>
      <c r="E30" s="50">
        <f t="shared" si="20"/>
        <v>906002.89999999991</v>
      </c>
      <c r="F30" s="50">
        <f t="shared" si="20"/>
        <v>1140967.3999999999</v>
      </c>
      <c r="G30" s="50">
        <f t="shared" si="20"/>
        <v>989377.4</v>
      </c>
      <c r="H30" s="51">
        <f t="shared" si="20"/>
        <v>618487.19999999995</v>
      </c>
      <c r="I30" s="35">
        <f t="shared" si="1"/>
        <v>5053000</v>
      </c>
      <c r="J30" s="14"/>
      <c r="K30" s="14"/>
      <c r="L30" s="14"/>
      <c r="M30" s="14"/>
      <c r="N30" s="14"/>
    </row>
    <row r="31" spans="1:14" ht="16.5" thickBot="1" x14ac:dyDescent="0.3">
      <c r="A31" s="45" t="s">
        <v>19</v>
      </c>
      <c r="B31" s="49">
        <v>7.2700000000000001E-2</v>
      </c>
      <c r="C31" s="50">
        <f>SUM(E4*B31)*(C9)</f>
        <v>792430</v>
      </c>
      <c r="D31" s="50">
        <f t="shared" ref="D31:H31" si="21">SUM($E4*$B31)*(D9)</f>
        <v>1219179</v>
      </c>
      <c r="E31" s="50">
        <f t="shared" si="21"/>
        <v>1303511</v>
      </c>
      <c r="F31" s="50">
        <f t="shared" si="21"/>
        <v>1641566</v>
      </c>
      <c r="G31" s="50">
        <f t="shared" si="21"/>
        <v>1423466</v>
      </c>
      <c r="H31" s="51">
        <f t="shared" si="21"/>
        <v>889848</v>
      </c>
      <c r="I31" s="35">
        <f t="shared" si="1"/>
        <v>7270000</v>
      </c>
      <c r="J31" s="14"/>
      <c r="K31" s="14"/>
      <c r="L31" s="14"/>
      <c r="M31" s="14"/>
      <c r="N31" s="14"/>
    </row>
    <row r="32" spans="1:14" ht="16.5" thickBot="1" x14ac:dyDescent="0.3">
      <c r="A32" s="45" t="s">
        <v>19</v>
      </c>
      <c r="B32" s="49">
        <v>1.457E-2</v>
      </c>
      <c r="C32" s="50">
        <f>SUM(E4*B32)*(C9)</f>
        <v>158813</v>
      </c>
      <c r="D32" s="50">
        <f t="shared" ref="D32:H32" si="22">SUM($E4*$B32)*(D9)</f>
        <v>244338.9</v>
      </c>
      <c r="E32" s="50">
        <f t="shared" si="22"/>
        <v>261240.09999999998</v>
      </c>
      <c r="F32" s="50">
        <f t="shared" si="22"/>
        <v>328990.59999999998</v>
      </c>
      <c r="G32" s="50">
        <f t="shared" si="22"/>
        <v>285280.59999999998</v>
      </c>
      <c r="H32" s="51">
        <f t="shared" si="22"/>
        <v>178336.8</v>
      </c>
      <c r="I32" s="35">
        <f t="shared" si="1"/>
        <v>1457000</v>
      </c>
      <c r="J32" s="14"/>
      <c r="K32" s="14"/>
      <c r="L32" s="14"/>
      <c r="M32" s="14"/>
      <c r="N32" s="14"/>
    </row>
    <row r="33" spans="1:15" ht="16.5" thickBot="1" x14ac:dyDescent="0.3">
      <c r="A33" s="45" t="s">
        <v>19</v>
      </c>
      <c r="B33" s="49">
        <v>1.9900000000000001E-2</v>
      </c>
      <c r="C33" s="50">
        <f>SUM(E4*B33)*(C9)</f>
        <v>216910</v>
      </c>
      <c r="D33" s="50">
        <f t="shared" ref="D33:H33" si="23">SUM($E4*$B33)*(D9)</f>
        <v>333723</v>
      </c>
      <c r="E33" s="50">
        <f t="shared" si="23"/>
        <v>356807</v>
      </c>
      <c r="F33" s="50">
        <f t="shared" si="23"/>
        <v>449342</v>
      </c>
      <c r="G33" s="50">
        <f t="shared" si="23"/>
        <v>389642</v>
      </c>
      <c r="H33" s="51">
        <f t="shared" si="23"/>
        <v>243576</v>
      </c>
      <c r="I33" s="35">
        <f t="shared" si="1"/>
        <v>1990000</v>
      </c>
      <c r="J33" s="14"/>
      <c r="K33" s="14"/>
      <c r="L33" s="14"/>
      <c r="M33" s="14"/>
      <c r="N33" s="14"/>
    </row>
    <row r="34" spans="1:15" ht="16.5" thickBot="1" x14ac:dyDescent="0.3">
      <c r="A34" s="45" t="s">
        <v>19</v>
      </c>
      <c r="B34" s="49">
        <v>9.1200000000000003E-2</v>
      </c>
      <c r="C34" s="50">
        <f>SUM(E4*B34)*(C9)</f>
        <v>994080</v>
      </c>
      <c r="D34" s="50">
        <f t="shared" ref="D34:H34" si="24">SUM($E4*$B34)*(D9)</f>
        <v>1529424</v>
      </c>
      <c r="E34" s="50">
        <f t="shared" si="24"/>
        <v>1635215.9999999998</v>
      </c>
      <c r="F34" s="50">
        <f t="shared" si="24"/>
        <v>2059296</v>
      </c>
      <c r="G34" s="50">
        <f t="shared" si="24"/>
        <v>1785696</v>
      </c>
      <c r="H34" s="51">
        <f t="shared" si="24"/>
        <v>1116288</v>
      </c>
      <c r="I34" s="35">
        <f t="shared" si="1"/>
        <v>9120000</v>
      </c>
      <c r="J34" s="14"/>
      <c r="K34" s="14"/>
      <c r="L34" s="14"/>
      <c r="M34" s="14"/>
      <c r="N34" s="14"/>
    </row>
    <row r="35" spans="1:15" ht="16.5" thickBot="1" x14ac:dyDescent="0.3">
      <c r="A35" s="45" t="s">
        <v>19</v>
      </c>
      <c r="B35" s="49">
        <v>0.1181</v>
      </c>
      <c r="C35" s="50">
        <f>SUM(E4*B35)*(C9)</f>
        <v>1287290</v>
      </c>
      <c r="D35" s="50">
        <f t="shared" ref="D35:H35" si="25">SUM($E4*$B35)*(D9)</f>
        <v>1980536.9999999998</v>
      </c>
      <c r="E35" s="50">
        <f t="shared" si="25"/>
        <v>2117533</v>
      </c>
      <c r="F35" s="50">
        <f t="shared" si="25"/>
        <v>2666698</v>
      </c>
      <c r="G35" s="50">
        <f t="shared" si="25"/>
        <v>2312398</v>
      </c>
      <c r="H35" s="51">
        <f t="shared" si="25"/>
        <v>1445544</v>
      </c>
      <c r="I35" s="35">
        <f t="shared" si="1"/>
        <v>11810000</v>
      </c>
      <c r="J35" s="14"/>
      <c r="K35" s="14"/>
      <c r="L35" s="14"/>
      <c r="M35" s="14"/>
      <c r="N35" s="14"/>
    </row>
    <row r="36" spans="1:15" ht="16.5" thickBot="1" x14ac:dyDescent="0.3">
      <c r="A36" s="45" t="s">
        <v>19</v>
      </c>
      <c r="B36" s="49">
        <v>1.3899999999999999E-2</v>
      </c>
      <c r="C36" s="50">
        <f>SUM(E4*B36)*(C9)</f>
        <v>151510</v>
      </c>
      <c r="D36" s="50">
        <f t="shared" ref="D36:H36" si="26">SUM($E4*$B36)*(D9)</f>
        <v>233102.99999999997</v>
      </c>
      <c r="E36" s="50">
        <f t="shared" si="26"/>
        <v>249226.99999999997</v>
      </c>
      <c r="F36" s="50">
        <f t="shared" si="26"/>
        <v>313862</v>
      </c>
      <c r="G36" s="50">
        <f t="shared" si="26"/>
        <v>272162</v>
      </c>
      <c r="H36" s="51">
        <f t="shared" si="26"/>
        <v>170136</v>
      </c>
      <c r="I36" s="35">
        <f t="shared" si="1"/>
        <v>1390000</v>
      </c>
      <c r="J36" s="14"/>
      <c r="K36" s="14"/>
      <c r="L36" s="14"/>
      <c r="M36" s="14"/>
      <c r="N36" s="14"/>
    </row>
    <row r="37" spans="1:15" ht="16.5" thickBot="1" x14ac:dyDescent="0.3">
      <c r="A37" s="45" t="s">
        <v>19</v>
      </c>
      <c r="B37" s="52">
        <v>4.7000000000000002E-3</v>
      </c>
      <c r="C37" s="50">
        <f>SUM(E4*B37)*(C9)</f>
        <v>51230</v>
      </c>
      <c r="D37" s="50">
        <f t="shared" ref="D37:H37" si="27">SUM($E4*$B37)*(D9)</f>
        <v>78819</v>
      </c>
      <c r="E37" s="50">
        <f t="shared" si="27"/>
        <v>84271</v>
      </c>
      <c r="F37" s="50">
        <f t="shared" si="27"/>
        <v>106126</v>
      </c>
      <c r="G37" s="50">
        <f t="shared" si="27"/>
        <v>92026</v>
      </c>
      <c r="H37" s="51">
        <f t="shared" si="27"/>
        <v>57528</v>
      </c>
      <c r="I37" s="35">
        <f t="shared" si="1"/>
        <v>470000</v>
      </c>
      <c r="J37" s="14"/>
      <c r="K37" s="14"/>
      <c r="L37" s="14"/>
      <c r="M37" s="14"/>
      <c r="N37" s="14"/>
    </row>
    <row r="38" spans="1:15" ht="16.5" thickBot="1" x14ac:dyDescent="0.3">
      <c r="A38" s="45" t="s">
        <v>19</v>
      </c>
      <c r="B38" s="53">
        <v>1.52E-2</v>
      </c>
      <c r="C38" s="54">
        <f>SUM(E4*B38)*(C9)</f>
        <v>165680</v>
      </c>
      <c r="D38" s="54">
        <f t="shared" ref="D38:H38" si="28">SUM($E4*$B38)*(D9)</f>
        <v>254903.99999999997</v>
      </c>
      <c r="E38" s="54">
        <f t="shared" si="28"/>
        <v>272536</v>
      </c>
      <c r="F38" s="54">
        <f t="shared" si="28"/>
        <v>343216</v>
      </c>
      <c r="G38" s="54">
        <f t="shared" si="28"/>
        <v>297616</v>
      </c>
      <c r="H38" s="55">
        <f t="shared" si="28"/>
        <v>186048</v>
      </c>
      <c r="I38" s="35">
        <f t="shared" si="1"/>
        <v>1520000</v>
      </c>
      <c r="J38" s="14"/>
      <c r="K38" s="14"/>
      <c r="L38" s="14"/>
      <c r="M38" s="14"/>
      <c r="N38" s="14"/>
    </row>
    <row r="39" spans="1:15" ht="16.5" thickBot="1" x14ac:dyDescent="0.3">
      <c r="A39" s="45" t="s">
        <v>19</v>
      </c>
      <c r="B39" s="56">
        <v>0.06</v>
      </c>
      <c r="C39" s="57">
        <f>SUM(E4*B39)*(C9)</f>
        <v>654000</v>
      </c>
      <c r="D39" s="57">
        <f t="shared" ref="D39:H39" si="29">SUM($E4*$B39)*(D9)</f>
        <v>1006199.9999999999</v>
      </c>
      <c r="E39" s="57">
        <f t="shared" si="29"/>
        <v>1075800</v>
      </c>
      <c r="F39" s="57">
        <f t="shared" si="29"/>
        <v>1354800</v>
      </c>
      <c r="G39" s="57">
        <f t="shared" si="29"/>
        <v>1174800</v>
      </c>
      <c r="H39" s="58">
        <f t="shared" si="29"/>
        <v>734400</v>
      </c>
      <c r="I39" s="35">
        <f t="shared" si="1"/>
        <v>6000000</v>
      </c>
      <c r="J39" s="14"/>
      <c r="K39" s="14"/>
      <c r="L39" s="14"/>
      <c r="M39" s="14"/>
      <c r="N39" s="14"/>
    </row>
    <row r="40" spans="1:15" ht="16.5" thickBot="1" x14ac:dyDescent="0.3">
      <c r="A40" s="45" t="s">
        <v>19</v>
      </c>
      <c r="B40" s="59">
        <v>0.06</v>
      </c>
      <c r="C40" s="57">
        <f>SUM(E4*B40)*(C9)</f>
        <v>654000</v>
      </c>
      <c r="D40" s="57">
        <f t="shared" ref="D40:H40" si="30">SUM($E4*$B40)*(D9)</f>
        <v>1006199.9999999999</v>
      </c>
      <c r="E40" s="57">
        <f t="shared" si="30"/>
        <v>1075800</v>
      </c>
      <c r="F40" s="57">
        <f t="shared" si="30"/>
        <v>1354800</v>
      </c>
      <c r="G40" s="57">
        <f t="shared" si="30"/>
        <v>1174800</v>
      </c>
      <c r="H40" s="58">
        <f t="shared" si="30"/>
        <v>734400</v>
      </c>
      <c r="I40" s="35">
        <f t="shared" si="1"/>
        <v>6000000</v>
      </c>
      <c r="J40" s="14"/>
      <c r="K40" s="14"/>
      <c r="L40" s="14"/>
      <c r="M40" s="14"/>
      <c r="N40" s="14"/>
    </row>
    <row r="41" spans="1:15" ht="31.5" customHeight="1" thickBot="1" x14ac:dyDescent="0.3">
      <c r="A41" s="60" t="s">
        <v>3</v>
      </c>
      <c r="B41" s="61">
        <f t="shared" ref="B41:H41" si="31">SUM(B10:B40)</f>
        <v>1</v>
      </c>
      <c r="C41" s="62">
        <f t="shared" si="31"/>
        <v>10900000</v>
      </c>
      <c r="D41" s="63">
        <f t="shared" si="31"/>
        <v>16770000</v>
      </c>
      <c r="E41" s="62">
        <f t="shared" si="31"/>
        <v>17930000</v>
      </c>
      <c r="F41" s="63">
        <f t="shared" si="31"/>
        <v>22580000</v>
      </c>
      <c r="G41" s="62">
        <f t="shared" si="31"/>
        <v>19580000</v>
      </c>
      <c r="H41" s="63">
        <f t="shared" si="31"/>
        <v>12240000</v>
      </c>
      <c r="I41" s="64">
        <f>SUM(C41:H41)</f>
        <v>100000000</v>
      </c>
      <c r="J41" s="16"/>
      <c r="K41" s="15"/>
      <c r="L41" s="15"/>
      <c r="M41" s="15"/>
      <c r="N41" s="15"/>
    </row>
    <row r="42" spans="1:15" ht="25.5" customHeight="1" x14ac:dyDescent="0.2">
      <c r="K42" s="16"/>
      <c r="L42" s="16"/>
      <c r="M42" s="16"/>
      <c r="N42" s="16"/>
    </row>
    <row r="43" spans="1:15" ht="1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</sheetData>
  <mergeCells count="1">
    <mergeCell ref="A4:D4"/>
  </mergeCells>
  <phoneticPr fontId="3" type="noConversion"/>
  <pageMargins left="1.1200000000000001" right="0.32" top="0.28000000000000003" bottom="0.12" header="0" footer="0"/>
  <pageSetup paperSize="9" scale="71" orientation="landscape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3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3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2021-08-21T12:09:41Z</cp:lastPrinted>
  <dcterms:created xsi:type="dcterms:W3CDTF">2001-09-29T18:40:30Z</dcterms:created>
  <dcterms:modified xsi:type="dcterms:W3CDTF">2021-08-21T17:57:02Z</dcterms:modified>
</cp:coreProperties>
</file>