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7AEEE74A-3B7B-4980-8935-89660171CA09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J7" i="1" l="1"/>
  <c r="H6" i="1"/>
  <c r="I6" i="1"/>
  <c r="J6" i="1" s="1"/>
  <c r="M32" i="1"/>
  <c r="L32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12" i="1"/>
  <c r="K13" i="1"/>
  <c r="K14" i="1"/>
  <c r="K11" i="1"/>
  <c r="E32" i="1"/>
  <c r="F32" i="1"/>
  <c r="C32" i="1"/>
  <c r="B32" i="1"/>
  <c r="O32" i="1" s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F11" i="1"/>
  <c r="D11" i="1"/>
  <c r="N32" i="1" l="1"/>
  <c r="D32" i="1"/>
</calcChain>
</file>

<file path=xl/sharedStrings.xml><?xml version="1.0" encoding="utf-8"?>
<sst xmlns="http://schemas.openxmlformats.org/spreadsheetml/2006/main" count="77" uniqueCount="33">
  <si>
    <t>NOMBRE</t>
  </si>
  <si>
    <t>SECCION</t>
  </si>
  <si>
    <t>VENTAS</t>
  </si>
  <si>
    <t>DIA</t>
  </si>
  <si>
    <t>DIA  A/A</t>
  </si>
  <si>
    <t>RATIO</t>
  </si>
  <si>
    <t>VENTA-A/A</t>
  </si>
  <si>
    <t>(Poner Sección)</t>
  </si>
  <si>
    <t>PPP - DIA</t>
  </si>
  <si>
    <t>VENTA-PPP</t>
  </si>
  <si>
    <t>TOTAL  :</t>
  </si>
  <si>
    <t>ALARMA</t>
  </si>
  <si>
    <t>?</t>
  </si>
  <si>
    <t>MARGEN</t>
  </si>
  <si>
    <t>DIA ACUM.</t>
  </si>
  <si>
    <t>PPP</t>
  </si>
  <si>
    <t xml:space="preserve">DIF. </t>
  </si>
  <si>
    <t>SECCIÓN</t>
  </si>
  <si>
    <t>CLIENT. x</t>
  </si>
  <si>
    <t>CLIENTE</t>
  </si>
  <si>
    <t>ARTICULO</t>
  </si>
  <si>
    <t>REFERENCIA CRUZADA A/A</t>
  </si>
  <si>
    <t>DIA CON DIA (LUNES-LUNES)</t>
  </si>
  <si>
    <t>CLIENTES</t>
  </si>
  <si>
    <t>%</t>
  </si>
  <si>
    <t>FECHA :</t>
  </si>
  <si>
    <t xml:space="preserve">  REFERENCIA CRUZADA A/A</t>
  </si>
  <si>
    <t xml:space="preserve">  DIA CON DIA (LUNES-LUNES)</t>
  </si>
  <si>
    <t>COM.MED.x</t>
  </si>
  <si>
    <t>COMO RECOGER LA INFORMACION DEL PUNTO DE VENTAS EN EL CUADRO DE MANDOS DIARIO</t>
  </si>
  <si>
    <t>ART.VEN.x</t>
  </si>
  <si>
    <t>PRE.MED.x</t>
  </si>
  <si>
    <t>4 / ABRIL / 2.021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</si>
</sst>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0.000"/>
  </numFmts>
  <fonts count="1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b/>
      <sz val="12"/>
      <color indexed="10"/>
      <name val="Baskerville Old Face"/>
      <family val="1"/>
    </font>
    <font>
      <b/>
      <i/>
      <sz val="12"/>
      <name val="Arial"/>
      <family val="2"/>
    </font>
    <font>
      <b/>
      <i/>
      <sz val="12"/>
      <color indexed="10"/>
      <name val="Arial"/>
      <family val="2"/>
    </font>
    <font>
      <b/>
      <i/>
      <sz val="1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3" fontId="10" fillId="2" borderId="3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10" fontId="5" fillId="6" borderId="7" xfId="1" applyNumberFormat="1" applyFont="1" applyFill="1" applyBorder="1" applyAlignment="1">
      <alignment horizontal="center" vertical="center"/>
    </xf>
    <xf numFmtId="10" fontId="5" fillId="6" borderId="6" xfId="1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3" fillId="7" borderId="1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2" fontId="6" fillId="4" borderId="8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170" fontId="6" fillId="4" borderId="8" xfId="0" applyNumberFormat="1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10" fontId="5" fillId="5" borderId="9" xfId="1" applyNumberFormat="1" applyFont="1" applyFill="1" applyBorder="1" applyAlignment="1">
      <alignment horizontal="center" vertical="center"/>
    </xf>
    <xf numFmtId="10" fontId="5" fillId="5" borderId="8" xfId="1" applyNumberFormat="1" applyFont="1" applyFill="1" applyBorder="1" applyAlignment="1">
      <alignment horizontal="center" vertical="center"/>
    </xf>
    <xf numFmtId="2" fontId="5" fillId="5" borderId="9" xfId="0" applyNumberFormat="1" applyFont="1" applyFill="1" applyBorder="1" applyAlignment="1">
      <alignment horizontal="center" vertical="center"/>
    </xf>
    <xf numFmtId="2" fontId="5" fillId="5" borderId="8" xfId="0" applyNumberFormat="1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10" fontId="14" fillId="6" borderId="8" xfId="1" applyNumberFormat="1" applyFont="1" applyFill="1" applyBorder="1" applyAlignment="1">
      <alignment horizontal="center" vertical="center"/>
    </xf>
    <xf numFmtId="0" fontId="2" fillId="6" borderId="8" xfId="0" applyFont="1" applyFill="1" applyBorder="1" applyAlignment="1">
      <alignment vertical="center"/>
    </xf>
    <xf numFmtId="2" fontId="15" fillId="6" borderId="8" xfId="0" applyNumberFormat="1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2" fontId="14" fillId="6" borderId="8" xfId="0" applyNumberFormat="1" applyFont="1" applyFill="1" applyBorder="1" applyAlignment="1">
      <alignment horizontal="center" vertical="center"/>
    </xf>
    <xf numFmtId="170" fontId="14" fillId="6" borderId="8" xfId="0" applyNumberFormat="1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I5" sqref="I5"/>
    </sheetView>
  </sheetViews>
  <sheetFormatPr baseColWidth="10" defaultRowHeight="12.75" x14ac:dyDescent="0.2"/>
  <cols>
    <col min="1" max="1" width="19.7109375" customWidth="1"/>
    <col min="2" max="3" width="10.85546875" customWidth="1"/>
    <col min="4" max="4" width="13.42578125" customWidth="1"/>
    <col min="5" max="5" width="11.5703125" customWidth="1"/>
    <col min="6" max="6" width="14.140625" customWidth="1"/>
    <col min="7" max="7" width="12.7109375" customWidth="1"/>
    <col min="8" max="8" width="12.5703125" customWidth="1"/>
    <col min="12" max="12" width="13" customWidth="1"/>
    <col min="13" max="13" width="12.140625" customWidth="1"/>
    <col min="14" max="14" width="13.7109375" customWidth="1"/>
    <col min="15" max="15" width="13.140625" customWidth="1"/>
  </cols>
  <sheetData>
    <row r="1" spans="1:15" ht="39" customHeight="1" thickBot="1" x14ac:dyDescent="0.25">
      <c r="A1" s="28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</row>
    <row r="2" spans="1:15" ht="20.25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.5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4" customHeight="1" thickBot="1" x14ac:dyDescent="0.25">
      <c r="A5" s="3" t="s">
        <v>25</v>
      </c>
      <c r="B5" s="4"/>
      <c r="C5" s="5"/>
      <c r="D5" s="4"/>
      <c r="E5" s="6"/>
      <c r="F5" s="4"/>
      <c r="G5" s="11"/>
      <c r="H5" s="12">
        <v>2020</v>
      </c>
      <c r="I5" s="13">
        <v>2021</v>
      </c>
      <c r="J5" s="14" t="s">
        <v>24</v>
      </c>
      <c r="K5" s="25"/>
      <c r="L5" s="25"/>
      <c r="M5" s="25"/>
      <c r="N5" s="25"/>
      <c r="O5" s="26"/>
    </row>
    <row r="6" spans="1:15" ht="23.25" customHeight="1" thickBot="1" x14ac:dyDescent="0.25">
      <c r="A6" s="10" t="s">
        <v>32</v>
      </c>
      <c r="B6" s="7"/>
      <c r="C6" s="8" t="s">
        <v>26</v>
      </c>
      <c r="D6" s="7"/>
      <c r="E6" s="7"/>
      <c r="F6" s="7"/>
      <c r="G6" s="3" t="s">
        <v>2</v>
      </c>
      <c r="H6" s="18">
        <f>+C32</f>
        <v>21402</v>
      </c>
      <c r="I6" s="19">
        <f>+B32</f>
        <v>21877</v>
      </c>
      <c r="J6" s="20">
        <f>+I6/H6</f>
        <v>1.0221941874591161</v>
      </c>
      <c r="K6" s="7"/>
      <c r="L6" s="8" t="s">
        <v>21</v>
      </c>
      <c r="M6" s="7"/>
      <c r="N6" s="7"/>
      <c r="O6" s="27"/>
    </row>
    <row r="7" spans="1:15" ht="21.75" customHeight="1" thickBot="1" x14ac:dyDescent="0.25">
      <c r="A7" s="9"/>
      <c r="B7" s="7"/>
      <c r="C7" s="8" t="s">
        <v>27</v>
      </c>
      <c r="D7" s="7"/>
      <c r="E7" s="7"/>
      <c r="F7" s="7"/>
      <c r="G7" s="15" t="s">
        <v>23</v>
      </c>
      <c r="H7" s="16">
        <v>4177</v>
      </c>
      <c r="I7" s="17">
        <v>4046</v>
      </c>
      <c r="J7" s="21">
        <f>+I7/H7</f>
        <v>0.9686377783097917</v>
      </c>
      <c r="K7" s="7"/>
      <c r="L7" s="8" t="s">
        <v>22</v>
      </c>
      <c r="M7" s="7"/>
      <c r="N7" s="7"/>
      <c r="O7" s="27"/>
    </row>
    <row r="8" spans="1:15" ht="11.25" customHeight="1" thickBot="1" x14ac:dyDescent="0.2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9.5" customHeight="1" x14ac:dyDescent="0.2">
      <c r="A9" s="43" t="s">
        <v>0</v>
      </c>
      <c r="B9" s="44" t="s">
        <v>2</v>
      </c>
      <c r="C9" s="45" t="s">
        <v>2</v>
      </c>
      <c r="D9" s="44" t="s">
        <v>5</v>
      </c>
      <c r="E9" s="45" t="s">
        <v>2</v>
      </c>
      <c r="F9" s="44" t="s">
        <v>5</v>
      </c>
      <c r="G9" s="46"/>
      <c r="H9" s="44" t="s">
        <v>13</v>
      </c>
      <c r="I9" s="45" t="s">
        <v>13</v>
      </c>
      <c r="J9" s="47"/>
      <c r="K9" s="45" t="s">
        <v>16</v>
      </c>
      <c r="L9" s="44" t="s">
        <v>30</v>
      </c>
      <c r="M9" s="45" t="s">
        <v>18</v>
      </c>
      <c r="N9" s="44" t="s">
        <v>28</v>
      </c>
      <c r="O9" s="48" t="s">
        <v>31</v>
      </c>
    </row>
    <row r="10" spans="1:15" ht="19.5" customHeight="1" thickBot="1" x14ac:dyDescent="0.25">
      <c r="A10" s="49" t="s">
        <v>1</v>
      </c>
      <c r="B10" s="50" t="s">
        <v>3</v>
      </c>
      <c r="C10" s="51" t="s">
        <v>4</v>
      </c>
      <c r="D10" s="50" t="s">
        <v>6</v>
      </c>
      <c r="E10" s="51" t="s">
        <v>8</v>
      </c>
      <c r="F10" s="50" t="s">
        <v>9</v>
      </c>
      <c r="G10" s="51" t="s">
        <v>11</v>
      </c>
      <c r="H10" s="50" t="s">
        <v>14</v>
      </c>
      <c r="I10" s="51" t="s">
        <v>15</v>
      </c>
      <c r="J10" s="50" t="s">
        <v>11</v>
      </c>
      <c r="K10" s="51" t="s">
        <v>13</v>
      </c>
      <c r="L10" s="50" t="s">
        <v>17</v>
      </c>
      <c r="M10" s="51" t="s">
        <v>17</v>
      </c>
      <c r="N10" s="50" t="s">
        <v>19</v>
      </c>
      <c r="O10" s="52" t="s">
        <v>20</v>
      </c>
    </row>
    <row r="11" spans="1:15" ht="15.75" x14ac:dyDescent="0.2">
      <c r="A11" s="31" t="s">
        <v>7</v>
      </c>
      <c r="B11" s="33">
        <v>4149</v>
      </c>
      <c r="C11" s="33">
        <v>3638</v>
      </c>
      <c r="D11" s="53">
        <f>+B11/C11</f>
        <v>1.140461792193513</v>
      </c>
      <c r="E11" s="33">
        <v>3815</v>
      </c>
      <c r="F11" s="53">
        <f>+B11/E11</f>
        <v>1.0875491480996069</v>
      </c>
      <c r="G11" s="35"/>
      <c r="H11" s="33">
        <v>17.55</v>
      </c>
      <c r="I11" s="36">
        <v>12.8</v>
      </c>
      <c r="J11" s="35"/>
      <c r="K11" s="55">
        <f>+H11-I11</f>
        <v>4.75</v>
      </c>
      <c r="L11" s="33">
        <v>2000</v>
      </c>
      <c r="M11" s="33">
        <v>800</v>
      </c>
      <c r="N11" s="33">
        <v>5.1859999999999999</v>
      </c>
      <c r="O11" s="33">
        <v>2.0750000000000002</v>
      </c>
    </row>
    <row r="12" spans="1:15" ht="15.75" x14ac:dyDescent="0.2">
      <c r="A12" s="32" t="s">
        <v>7</v>
      </c>
      <c r="B12" s="34">
        <v>3459</v>
      </c>
      <c r="C12" s="34">
        <v>3300</v>
      </c>
      <c r="D12" s="54">
        <f t="shared" ref="D12:D32" si="0">+B12/C12</f>
        <v>1.0481818181818181</v>
      </c>
      <c r="E12" s="34">
        <v>3456</v>
      </c>
      <c r="F12" s="54">
        <f t="shared" ref="F12:F32" si="1">+B12/E12</f>
        <v>1.0008680555555556</v>
      </c>
      <c r="G12" s="37"/>
      <c r="H12" s="34">
        <v>15.18</v>
      </c>
      <c r="I12" s="38">
        <v>13.8</v>
      </c>
      <c r="J12" s="39"/>
      <c r="K12" s="56">
        <f t="shared" ref="K12:K32" si="2">+H12-I12</f>
        <v>1.379999999999999</v>
      </c>
      <c r="L12" s="34">
        <v>1500</v>
      </c>
      <c r="M12" s="34">
        <v>500</v>
      </c>
      <c r="N12" s="34">
        <v>6.9180000000000001</v>
      </c>
      <c r="O12" s="34">
        <v>2.306</v>
      </c>
    </row>
    <row r="13" spans="1:15" ht="15.75" x14ac:dyDescent="0.2">
      <c r="A13" s="32" t="s">
        <v>7</v>
      </c>
      <c r="B13" s="34">
        <v>2549</v>
      </c>
      <c r="C13" s="34">
        <v>2847</v>
      </c>
      <c r="D13" s="54">
        <f t="shared" si="0"/>
        <v>0.89532841587636103</v>
      </c>
      <c r="E13" s="34">
        <v>2875</v>
      </c>
      <c r="F13" s="54">
        <f t="shared" si="1"/>
        <v>0.88660869565217393</v>
      </c>
      <c r="G13" s="40" t="s">
        <v>12</v>
      </c>
      <c r="H13" s="34">
        <v>13.22</v>
      </c>
      <c r="I13" s="38">
        <v>12.9</v>
      </c>
      <c r="J13" s="39"/>
      <c r="K13" s="56">
        <f t="shared" si="2"/>
        <v>0.32000000000000028</v>
      </c>
      <c r="L13" s="34">
        <v>1000</v>
      </c>
      <c r="M13" s="34">
        <v>800</v>
      </c>
      <c r="N13" s="34">
        <v>3.1859999999999999</v>
      </c>
      <c r="O13" s="34">
        <v>2.5489999999999999</v>
      </c>
    </row>
    <row r="14" spans="1:15" ht="15.75" x14ac:dyDescent="0.2">
      <c r="A14" s="32" t="s">
        <v>7</v>
      </c>
      <c r="B14" s="34">
        <v>3224</v>
      </c>
      <c r="C14" s="34">
        <v>3788</v>
      </c>
      <c r="D14" s="54">
        <f t="shared" si="0"/>
        <v>0.85110876451953532</v>
      </c>
      <c r="E14" s="34">
        <v>3928</v>
      </c>
      <c r="F14" s="54">
        <f t="shared" si="1"/>
        <v>0.8207739307535642</v>
      </c>
      <c r="G14" s="40" t="s">
        <v>12</v>
      </c>
      <c r="H14" s="34">
        <v>12.65</v>
      </c>
      <c r="I14" s="38">
        <v>13.8</v>
      </c>
      <c r="J14" s="40" t="s">
        <v>12</v>
      </c>
      <c r="K14" s="56">
        <f t="shared" si="2"/>
        <v>-1.1500000000000004</v>
      </c>
      <c r="L14" s="34">
        <v>1100</v>
      </c>
      <c r="M14" s="34">
        <v>1450</v>
      </c>
      <c r="N14" s="34">
        <v>2.2229999999999999</v>
      </c>
      <c r="O14" s="34">
        <v>2.931</v>
      </c>
    </row>
    <row r="15" spans="1:15" ht="15.75" x14ac:dyDescent="0.2">
      <c r="A15" s="32" t="s">
        <v>7</v>
      </c>
      <c r="B15" s="34">
        <v>433</v>
      </c>
      <c r="C15" s="34">
        <v>545</v>
      </c>
      <c r="D15" s="54">
        <f t="shared" si="0"/>
        <v>0.79449541284403669</v>
      </c>
      <c r="E15" s="34">
        <v>620</v>
      </c>
      <c r="F15" s="54">
        <f t="shared" si="1"/>
        <v>0.69838709677419353</v>
      </c>
      <c r="G15" s="40" t="s">
        <v>12</v>
      </c>
      <c r="H15" s="34">
        <v>33.22</v>
      </c>
      <c r="I15" s="38">
        <v>33</v>
      </c>
      <c r="J15" s="39"/>
      <c r="K15" s="56">
        <f t="shared" si="2"/>
        <v>0.21999999999999886</v>
      </c>
      <c r="L15" s="34">
        <v>400</v>
      </c>
      <c r="M15" s="34">
        <v>50</v>
      </c>
      <c r="N15" s="42">
        <v>8.66</v>
      </c>
      <c r="O15" s="34">
        <v>1.083</v>
      </c>
    </row>
    <row r="16" spans="1:15" ht="15.75" x14ac:dyDescent="0.2">
      <c r="A16" s="32" t="s">
        <v>7</v>
      </c>
      <c r="B16" s="34">
        <v>1239</v>
      </c>
      <c r="C16" s="34">
        <v>1186</v>
      </c>
      <c r="D16" s="54">
        <f t="shared" si="0"/>
        <v>1.0446880269814502</v>
      </c>
      <c r="E16" s="34">
        <v>1320</v>
      </c>
      <c r="F16" s="54">
        <f t="shared" si="1"/>
        <v>0.9386363636363636</v>
      </c>
      <c r="G16" s="40" t="s">
        <v>12</v>
      </c>
      <c r="H16" s="34">
        <v>22.31</v>
      </c>
      <c r="I16" s="38">
        <v>21</v>
      </c>
      <c r="J16" s="39"/>
      <c r="K16" s="56">
        <f t="shared" si="2"/>
        <v>1.3099999999999987</v>
      </c>
      <c r="L16" s="34">
        <v>1000</v>
      </c>
      <c r="M16" s="34">
        <v>800</v>
      </c>
      <c r="N16" s="34">
        <v>1.5489999999999999</v>
      </c>
      <c r="O16" s="34">
        <v>1.2390000000000001</v>
      </c>
    </row>
    <row r="17" spans="1:15" ht="15.75" x14ac:dyDescent="0.2">
      <c r="A17" s="32" t="s">
        <v>7</v>
      </c>
      <c r="B17" s="34">
        <v>443</v>
      </c>
      <c r="C17" s="34">
        <v>371</v>
      </c>
      <c r="D17" s="54">
        <f t="shared" si="0"/>
        <v>1.1940700808625337</v>
      </c>
      <c r="E17" s="34">
        <v>432</v>
      </c>
      <c r="F17" s="54">
        <f t="shared" si="1"/>
        <v>1.025462962962963</v>
      </c>
      <c r="G17" s="41"/>
      <c r="H17" s="34">
        <v>13.89</v>
      </c>
      <c r="I17" s="34">
        <v>11.85</v>
      </c>
      <c r="J17" s="39"/>
      <c r="K17" s="56">
        <f t="shared" si="2"/>
        <v>2.0400000000000009</v>
      </c>
      <c r="L17" s="34">
        <v>250</v>
      </c>
      <c r="M17" s="34">
        <v>45</v>
      </c>
      <c r="N17" s="34">
        <v>9.8439999999999994</v>
      </c>
      <c r="O17" s="34">
        <v>1.772</v>
      </c>
    </row>
    <row r="18" spans="1:15" ht="15.75" x14ac:dyDescent="0.2">
      <c r="A18" s="32" t="s">
        <v>7</v>
      </c>
      <c r="B18" s="34">
        <v>678</v>
      </c>
      <c r="C18" s="34">
        <v>500</v>
      </c>
      <c r="D18" s="54">
        <f t="shared" si="0"/>
        <v>1.3560000000000001</v>
      </c>
      <c r="E18" s="34">
        <v>585</v>
      </c>
      <c r="F18" s="54">
        <f t="shared" si="1"/>
        <v>1.1589743589743591</v>
      </c>
      <c r="G18" s="41"/>
      <c r="H18" s="34">
        <v>15.72</v>
      </c>
      <c r="I18" s="34">
        <v>17.079999999999998</v>
      </c>
      <c r="J18" s="40" t="s">
        <v>12</v>
      </c>
      <c r="K18" s="56">
        <f t="shared" si="2"/>
        <v>-1.3599999999999977</v>
      </c>
      <c r="L18" s="34">
        <v>190</v>
      </c>
      <c r="M18" s="34">
        <v>50</v>
      </c>
      <c r="N18" s="34">
        <v>13.56</v>
      </c>
      <c r="O18" s="34">
        <v>3.5680000000000001</v>
      </c>
    </row>
    <row r="19" spans="1:15" ht="15.75" x14ac:dyDescent="0.2">
      <c r="A19" s="32" t="s">
        <v>7</v>
      </c>
      <c r="B19" s="34">
        <v>466</v>
      </c>
      <c r="C19" s="34">
        <v>486</v>
      </c>
      <c r="D19" s="54">
        <f t="shared" si="0"/>
        <v>0.95884773662551437</v>
      </c>
      <c r="E19" s="34">
        <v>544</v>
      </c>
      <c r="F19" s="54">
        <f t="shared" si="1"/>
        <v>0.85661764705882348</v>
      </c>
      <c r="G19" s="40" t="s">
        <v>12</v>
      </c>
      <c r="H19" s="34">
        <v>28.72</v>
      </c>
      <c r="I19" s="38">
        <v>28</v>
      </c>
      <c r="J19" s="39"/>
      <c r="K19" s="56">
        <f t="shared" si="2"/>
        <v>0.71999999999999886</v>
      </c>
      <c r="L19" s="34">
        <v>156</v>
      </c>
      <c r="M19" s="34">
        <v>55</v>
      </c>
      <c r="N19" s="34">
        <v>8.4730000000000008</v>
      </c>
      <c r="O19" s="34">
        <v>2.9870000000000001</v>
      </c>
    </row>
    <row r="20" spans="1:15" ht="15.75" x14ac:dyDescent="0.2">
      <c r="A20" s="32" t="s">
        <v>7</v>
      </c>
      <c r="B20" s="34">
        <v>201</v>
      </c>
      <c r="C20" s="34">
        <v>203</v>
      </c>
      <c r="D20" s="54">
        <f t="shared" si="0"/>
        <v>0.99014778325123154</v>
      </c>
      <c r="E20" s="34">
        <v>215</v>
      </c>
      <c r="F20" s="54">
        <f t="shared" si="1"/>
        <v>0.93488372093023253</v>
      </c>
      <c r="G20" s="40" t="s">
        <v>12</v>
      </c>
      <c r="H20" s="34">
        <v>33.090000000000003</v>
      </c>
      <c r="I20" s="38">
        <v>27.7</v>
      </c>
      <c r="J20" s="39"/>
      <c r="K20" s="56">
        <f t="shared" si="2"/>
        <v>5.3900000000000041</v>
      </c>
      <c r="L20" s="34">
        <v>999</v>
      </c>
      <c r="M20" s="34">
        <v>100</v>
      </c>
      <c r="N20" s="42">
        <v>2.0099999999999998</v>
      </c>
      <c r="O20" s="34">
        <v>0.20100000000000001</v>
      </c>
    </row>
    <row r="21" spans="1:15" ht="15.75" x14ac:dyDescent="0.2">
      <c r="A21" s="32" t="s">
        <v>7</v>
      </c>
      <c r="B21" s="34">
        <v>684</v>
      </c>
      <c r="C21" s="34">
        <v>564</v>
      </c>
      <c r="D21" s="54">
        <f t="shared" si="0"/>
        <v>1.2127659574468086</v>
      </c>
      <c r="E21" s="34">
        <v>606</v>
      </c>
      <c r="F21" s="54">
        <f t="shared" si="1"/>
        <v>1.1287128712871286</v>
      </c>
      <c r="G21" s="41"/>
      <c r="H21" s="34">
        <v>22.73</v>
      </c>
      <c r="I21" s="38">
        <v>23.2</v>
      </c>
      <c r="J21" s="40" t="s">
        <v>12</v>
      </c>
      <c r="K21" s="56">
        <f t="shared" si="2"/>
        <v>-0.46999999999999886</v>
      </c>
      <c r="L21" s="34">
        <v>500</v>
      </c>
      <c r="M21" s="34">
        <v>500</v>
      </c>
      <c r="N21" s="34">
        <v>1.3680000000000001</v>
      </c>
      <c r="O21" s="34">
        <v>1.3680000000000001</v>
      </c>
    </row>
    <row r="22" spans="1:15" ht="15.75" x14ac:dyDescent="0.2">
      <c r="A22" s="32" t="s">
        <v>7</v>
      </c>
      <c r="B22" s="34">
        <v>648</v>
      </c>
      <c r="C22" s="34">
        <v>704</v>
      </c>
      <c r="D22" s="54">
        <f t="shared" si="0"/>
        <v>0.92045454545454541</v>
      </c>
      <c r="E22" s="34">
        <v>746</v>
      </c>
      <c r="F22" s="54">
        <f t="shared" si="1"/>
        <v>0.86863270777479895</v>
      </c>
      <c r="G22" s="40" t="s">
        <v>12</v>
      </c>
      <c r="H22" s="34">
        <v>19.329999999999998</v>
      </c>
      <c r="I22" s="38">
        <v>18.5</v>
      </c>
      <c r="J22" s="39"/>
      <c r="K22" s="56">
        <f t="shared" si="2"/>
        <v>0.82999999999999829</v>
      </c>
      <c r="L22" s="34">
        <v>555</v>
      </c>
      <c r="M22" s="34">
        <v>290</v>
      </c>
      <c r="N22" s="34">
        <v>2.234</v>
      </c>
      <c r="O22" s="34">
        <v>1.1679999999999999</v>
      </c>
    </row>
    <row r="23" spans="1:15" ht="15.75" x14ac:dyDescent="0.2">
      <c r="A23" s="32" t="s">
        <v>7</v>
      </c>
      <c r="B23" s="34">
        <v>159</v>
      </c>
      <c r="C23" s="34">
        <v>224</v>
      </c>
      <c r="D23" s="54">
        <f t="shared" si="0"/>
        <v>0.7098214285714286</v>
      </c>
      <c r="E23" s="34">
        <v>245</v>
      </c>
      <c r="F23" s="54">
        <f t="shared" si="1"/>
        <v>0.6489795918367347</v>
      </c>
      <c r="G23" s="40" t="s">
        <v>12</v>
      </c>
      <c r="H23" s="34">
        <v>24.23</v>
      </c>
      <c r="I23" s="38">
        <v>25</v>
      </c>
      <c r="J23" s="40" t="s">
        <v>12</v>
      </c>
      <c r="K23" s="56">
        <f t="shared" si="2"/>
        <v>-0.76999999999999957</v>
      </c>
      <c r="L23" s="34">
        <v>45</v>
      </c>
      <c r="M23" s="34">
        <v>120</v>
      </c>
      <c r="N23" s="34">
        <v>1.325</v>
      </c>
      <c r="O23" s="34">
        <v>1.5329999999999999</v>
      </c>
    </row>
    <row r="24" spans="1:15" ht="15.75" x14ac:dyDescent="0.2">
      <c r="A24" s="32" t="s">
        <v>7</v>
      </c>
      <c r="B24" s="34">
        <v>149</v>
      </c>
      <c r="C24" s="34">
        <v>81</v>
      </c>
      <c r="D24" s="54">
        <f t="shared" si="0"/>
        <v>1.8395061728395061</v>
      </c>
      <c r="E24" s="34">
        <v>94</v>
      </c>
      <c r="F24" s="54">
        <f t="shared" si="1"/>
        <v>1.5851063829787233</v>
      </c>
      <c r="G24" s="41"/>
      <c r="H24" s="34">
        <v>31.02</v>
      </c>
      <c r="I24" s="38">
        <v>30</v>
      </c>
      <c r="J24" s="39"/>
      <c r="K24" s="56">
        <f t="shared" si="2"/>
        <v>1.0199999999999996</v>
      </c>
      <c r="L24" s="34">
        <v>210</v>
      </c>
      <c r="M24" s="34">
        <v>21</v>
      </c>
      <c r="N24" s="34">
        <v>7.0949999999999998</v>
      </c>
      <c r="O24" s="42">
        <v>0.71</v>
      </c>
    </row>
    <row r="25" spans="1:15" ht="15.75" x14ac:dyDescent="0.2">
      <c r="A25" s="32" t="s">
        <v>7</v>
      </c>
      <c r="B25" s="34">
        <v>1286</v>
      </c>
      <c r="C25" s="34">
        <v>1228</v>
      </c>
      <c r="D25" s="54">
        <f t="shared" si="0"/>
        <v>1.0472312703583062</v>
      </c>
      <c r="E25" s="34">
        <v>1316</v>
      </c>
      <c r="F25" s="54">
        <f t="shared" si="1"/>
        <v>0.97720364741641341</v>
      </c>
      <c r="G25" s="40" t="s">
        <v>12</v>
      </c>
      <c r="H25" s="34">
        <v>17.73</v>
      </c>
      <c r="I25" s="38">
        <v>18.5</v>
      </c>
      <c r="J25" s="40" t="s">
        <v>12</v>
      </c>
      <c r="K25" s="56">
        <f t="shared" si="2"/>
        <v>-0.76999999999999957</v>
      </c>
      <c r="L25" s="34">
        <v>950</v>
      </c>
      <c r="M25" s="34">
        <v>450</v>
      </c>
      <c r="N25" s="34">
        <v>2.8580000000000001</v>
      </c>
      <c r="O25" s="34">
        <v>1.3540000000000001</v>
      </c>
    </row>
    <row r="26" spans="1:15" ht="15.75" x14ac:dyDescent="0.2">
      <c r="A26" s="32" t="s">
        <v>7</v>
      </c>
      <c r="B26" s="34">
        <v>124</v>
      </c>
      <c r="C26" s="34">
        <v>106</v>
      </c>
      <c r="D26" s="54">
        <f t="shared" si="0"/>
        <v>1.1698113207547169</v>
      </c>
      <c r="E26" s="34">
        <v>127</v>
      </c>
      <c r="F26" s="54">
        <f t="shared" si="1"/>
        <v>0.97637795275590555</v>
      </c>
      <c r="G26" s="40" t="s">
        <v>12</v>
      </c>
      <c r="H26" s="38">
        <v>63</v>
      </c>
      <c r="I26" s="38">
        <v>63</v>
      </c>
      <c r="J26" s="39"/>
      <c r="K26" s="56">
        <f t="shared" si="2"/>
        <v>0</v>
      </c>
      <c r="L26" s="34">
        <v>454</v>
      </c>
      <c r="M26" s="34">
        <v>13</v>
      </c>
      <c r="N26" s="34">
        <v>9.5380000000000003</v>
      </c>
      <c r="O26" s="34">
        <v>0.27300000000000002</v>
      </c>
    </row>
    <row r="27" spans="1:15" ht="15.75" x14ac:dyDescent="0.2">
      <c r="A27" s="32" t="s">
        <v>7</v>
      </c>
      <c r="B27" s="34">
        <v>237</v>
      </c>
      <c r="C27" s="34">
        <v>243</v>
      </c>
      <c r="D27" s="54">
        <f t="shared" si="0"/>
        <v>0.97530864197530864</v>
      </c>
      <c r="E27" s="34">
        <v>290</v>
      </c>
      <c r="F27" s="54">
        <f t="shared" si="1"/>
        <v>0.8172413793103448</v>
      </c>
      <c r="G27" s="40" t="s">
        <v>12</v>
      </c>
      <c r="H27" s="34">
        <v>39.270000000000003</v>
      </c>
      <c r="I27" s="38">
        <v>37.299999999999997</v>
      </c>
      <c r="J27" s="39"/>
      <c r="K27" s="56">
        <f t="shared" si="2"/>
        <v>1.970000000000006</v>
      </c>
      <c r="L27" s="34">
        <v>1240</v>
      </c>
      <c r="M27" s="34">
        <v>56</v>
      </c>
      <c r="N27" s="34">
        <v>4.2320000000000002</v>
      </c>
      <c r="O27" s="34">
        <v>0.191</v>
      </c>
    </row>
    <row r="28" spans="1:15" ht="15.75" x14ac:dyDescent="0.2">
      <c r="A28" s="32" t="s">
        <v>7</v>
      </c>
      <c r="B28" s="34">
        <v>347</v>
      </c>
      <c r="C28" s="34">
        <v>374</v>
      </c>
      <c r="D28" s="54">
        <f t="shared" si="0"/>
        <v>0.92780748663101609</v>
      </c>
      <c r="E28" s="34">
        <v>407</v>
      </c>
      <c r="F28" s="54">
        <f t="shared" si="1"/>
        <v>0.85257985257985258</v>
      </c>
      <c r="G28" s="40" t="s">
        <v>12</v>
      </c>
      <c r="H28" s="38">
        <v>38.1</v>
      </c>
      <c r="I28" s="38">
        <v>30.5</v>
      </c>
      <c r="J28" s="39"/>
      <c r="K28" s="56">
        <f t="shared" si="2"/>
        <v>7.6000000000000014</v>
      </c>
      <c r="L28" s="34">
        <v>1000</v>
      </c>
      <c r="M28" s="34">
        <v>80</v>
      </c>
      <c r="N28" s="34">
        <v>4.3380000000000001</v>
      </c>
      <c r="O28" s="34">
        <v>0.34699999999999998</v>
      </c>
    </row>
    <row r="29" spans="1:15" ht="15.75" x14ac:dyDescent="0.2">
      <c r="A29" s="32" t="s">
        <v>7</v>
      </c>
      <c r="B29" s="34">
        <v>397</v>
      </c>
      <c r="C29" s="34">
        <v>295</v>
      </c>
      <c r="D29" s="54">
        <f t="shared" si="0"/>
        <v>1.3457627118644069</v>
      </c>
      <c r="E29" s="34">
        <v>336</v>
      </c>
      <c r="F29" s="54">
        <f t="shared" si="1"/>
        <v>1.1815476190476191</v>
      </c>
      <c r="G29" s="41"/>
      <c r="H29" s="34">
        <v>35.54</v>
      </c>
      <c r="I29" s="38">
        <v>29</v>
      </c>
      <c r="J29" s="39"/>
      <c r="K29" s="56">
        <f t="shared" si="2"/>
        <v>6.5399999999999991</v>
      </c>
      <c r="L29" s="34">
        <v>451</v>
      </c>
      <c r="M29" s="34">
        <v>150</v>
      </c>
      <c r="N29" s="34">
        <v>2.6469999999999998</v>
      </c>
      <c r="O29" s="34">
        <v>0.88</v>
      </c>
    </row>
    <row r="30" spans="1:15" ht="15.75" x14ac:dyDescent="0.2">
      <c r="A30" s="32" t="s">
        <v>7</v>
      </c>
      <c r="B30" s="34">
        <v>956</v>
      </c>
      <c r="C30" s="34">
        <v>710</v>
      </c>
      <c r="D30" s="54">
        <f t="shared" si="0"/>
        <v>1.3464788732394366</v>
      </c>
      <c r="E30" s="34">
        <v>711</v>
      </c>
      <c r="F30" s="54">
        <f t="shared" si="1"/>
        <v>1.3445850914205344</v>
      </c>
      <c r="G30" s="41"/>
      <c r="H30" s="38">
        <v>12.5</v>
      </c>
      <c r="I30" s="38">
        <v>12.5</v>
      </c>
      <c r="J30" s="39"/>
      <c r="K30" s="56">
        <f t="shared" si="2"/>
        <v>0</v>
      </c>
      <c r="L30" s="34">
        <v>454</v>
      </c>
      <c r="M30" s="34">
        <v>555</v>
      </c>
      <c r="N30" s="34">
        <v>1.7230000000000001</v>
      </c>
      <c r="O30" s="34">
        <v>2.1059999999999999</v>
      </c>
    </row>
    <row r="31" spans="1:15" ht="15.75" x14ac:dyDescent="0.2">
      <c r="A31" s="32" t="s">
        <v>7</v>
      </c>
      <c r="B31" s="34">
        <v>49</v>
      </c>
      <c r="C31" s="34">
        <v>9</v>
      </c>
      <c r="D31" s="54">
        <f t="shared" si="0"/>
        <v>5.4444444444444446</v>
      </c>
      <c r="E31" s="34">
        <v>0</v>
      </c>
      <c r="F31" s="54" t="e">
        <f t="shared" si="1"/>
        <v>#DIV/0!</v>
      </c>
      <c r="G31" s="41"/>
      <c r="H31" s="38">
        <v>0</v>
      </c>
      <c r="I31" s="38">
        <v>0</v>
      </c>
      <c r="J31" s="39"/>
      <c r="K31" s="56">
        <f t="shared" si="2"/>
        <v>0</v>
      </c>
      <c r="L31" s="34">
        <v>0</v>
      </c>
      <c r="M31" s="34">
        <v>0</v>
      </c>
      <c r="N31" s="42">
        <v>0</v>
      </c>
      <c r="O31" s="34">
        <v>0</v>
      </c>
    </row>
    <row r="32" spans="1:15" ht="28.5" customHeight="1" x14ac:dyDescent="0.2">
      <c r="A32" s="65" t="s">
        <v>10</v>
      </c>
      <c r="B32" s="57">
        <f>SUM(B11:B31)</f>
        <v>21877</v>
      </c>
      <c r="C32" s="57">
        <f>SUM(C11:C31)</f>
        <v>21402</v>
      </c>
      <c r="D32" s="58">
        <f t="shared" si="0"/>
        <v>1.0221941874591161</v>
      </c>
      <c r="E32" s="57">
        <f>SUM(E11:E31)</f>
        <v>22668</v>
      </c>
      <c r="F32" s="58">
        <f t="shared" si="1"/>
        <v>0.9651049938238927</v>
      </c>
      <c r="G32" s="59"/>
      <c r="H32" s="60">
        <v>18.100000000000001</v>
      </c>
      <c r="I32" s="61">
        <v>17.29</v>
      </c>
      <c r="J32" s="62"/>
      <c r="K32" s="63">
        <f t="shared" si="2"/>
        <v>0.81000000000000227</v>
      </c>
      <c r="L32" s="57">
        <f>SUM(L11:L31)</f>
        <v>14454</v>
      </c>
      <c r="M32" s="57">
        <f>SUM(M11:M31)</f>
        <v>6885</v>
      </c>
      <c r="N32" s="64">
        <f>+B32/M32</f>
        <v>3.1774872912127816</v>
      </c>
      <c r="O32" s="64">
        <f>+B32/L32</f>
        <v>1.5135602601356026</v>
      </c>
    </row>
  </sheetData>
  <phoneticPr fontId="7" type="noConversion"/>
  <pageMargins left="0.75" right="0.75" top="1" bottom="1" header="0" footer="0"/>
  <pageSetup paperSize="9" scale="68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2021-09-15T07:07:57Z</cp:lastPrinted>
  <dcterms:created xsi:type="dcterms:W3CDTF">2011-05-01T16:29:23Z</dcterms:created>
  <dcterms:modified xsi:type="dcterms:W3CDTF">2021-09-15T07:08:15Z</dcterms:modified>
</cp:coreProperties>
</file>