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C74F4404-AE2E-4F08-AA49-61BED416D807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16" i="1" l="1"/>
  <c r="E17" i="1"/>
  <c r="E22" i="1" s="1"/>
  <c r="E23" i="1" s="1"/>
  <c r="C18" i="1"/>
  <c r="F16" i="1"/>
  <c r="F20" i="1" s="1"/>
  <c r="F22" i="1"/>
  <c r="F23" i="1"/>
  <c r="F17" i="1"/>
  <c r="F18" i="1"/>
  <c r="F19" i="1" s="1"/>
  <c r="G16" i="1"/>
  <c r="G22" i="1" s="1"/>
  <c r="G23" i="1" s="1"/>
  <c r="G17" i="1"/>
  <c r="H16" i="1"/>
  <c r="H18" i="1" s="1"/>
  <c r="H19" i="1" s="1"/>
  <c r="H17" i="1"/>
  <c r="H20" i="1"/>
  <c r="H21" i="1" s="1"/>
  <c r="I16" i="1"/>
  <c r="I17" i="1"/>
  <c r="J16" i="1"/>
  <c r="J17" i="1"/>
  <c r="K16" i="1"/>
  <c r="K20" i="1" s="1"/>
  <c r="K21" i="1" s="1"/>
  <c r="K17" i="1"/>
  <c r="D16" i="1"/>
  <c r="D22" i="1" s="1"/>
  <c r="D23" i="1" s="1"/>
  <c r="D17" i="1"/>
  <c r="C22" i="1"/>
  <c r="C20" i="1"/>
  <c r="J22" i="1"/>
  <c r="J23" i="1" s="1"/>
  <c r="H14" i="1"/>
  <c r="K14" i="1"/>
  <c r="D10" i="1"/>
  <c r="E20" i="1"/>
  <c r="E21" i="1" s="1"/>
  <c r="E18" i="1"/>
  <c r="E19" i="1" s="1"/>
  <c r="J18" i="1" l="1"/>
  <c r="J19" i="1" s="1"/>
  <c r="H22" i="1"/>
  <c r="H23" i="1" s="1"/>
  <c r="F21" i="1"/>
  <c r="J20" i="1"/>
  <c r="J21" i="1" s="1"/>
  <c r="I22" i="1"/>
  <c r="I23" i="1" s="1"/>
  <c r="K22" i="1"/>
  <c r="K23" i="1" s="1"/>
  <c r="I18" i="1"/>
  <c r="I19" i="1" s="1"/>
  <c r="G18" i="1"/>
  <c r="G19" i="1" s="1"/>
  <c r="D18" i="1"/>
  <c r="D19" i="1" s="1"/>
  <c r="E10" i="1"/>
  <c r="D20" i="1"/>
  <c r="D21" i="1" s="1"/>
  <c r="G20" i="1"/>
  <c r="G21" i="1" s="1"/>
  <c r="K18" i="1"/>
  <c r="K19" i="1" s="1"/>
  <c r="I20" i="1"/>
  <c r="I21" i="1" s="1"/>
</calcChain>
</file>

<file path=xl/sharedStrings.xml><?xml version="1.0" encoding="utf-8"?>
<sst xmlns="http://schemas.openxmlformats.org/spreadsheetml/2006/main" count="53" uniqueCount="28">
  <si>
    <t>CON EL MISMO</t>
  </si>
  <si>
    <t>SI SUBE EL</t>
  </si>
  <si>
    <t>SI BAJA EL</t>
  </si>
  <si>
    <t>P.V.P</t>
  </si>
  <si>
    <t>P. COSTE</t>
  </si>
  <si>
    <t>CIFRAS</t>
  </si>
  <si>
    <t>SI SE APLICA</t>
  </si>
  <si>
    <t>SOBRE EL P.C</t>
  </si>
  <si>
    <t>UN DTO % DEL</t>
  </si>
  <si>
    <t xml:space="preserve">SI SUBE </t>
  </si>
  <si>
    <t>EL P.COSTO</t>
  </si>
  <si>
    <t>UN % DEL</t>
  </si>
  <si>
    <t>P. COSTO</t>
  </si>
  <si>
    <t>P.V.P UN</t>
  </si>
  <si>
    <t>LAS SUBIDAS O BAJADAS DE PRECIOS DE COSTE O DE PVP</t>
  </si>
  <si>
    <t>INICIALES</t>
  </si>
  <si>
    <t>COMO CALCULAR COMO REPERCUTE A UN CLIENTE EN SU BENEFICIO , Y EN SUS MARGENES ,</t>
  </si>
  <si>
    <t>MARGEN SOBRE COMPRAS  ( Mc )</t>
  </si>
  <si>
    <t>DIFERENCIA SOBRE EL Mc INICIAL</t>
  </si>
  <si>
    <t>MARGEN SOBRE VENTAS  ( Mv )</t>
  </si>
  <si>
    <t>DIFERENCIA SOBRE EL Mv INICIAL</t>
  </si>
  <si>
    <t>MISMO</t>
  </si>
  <si>
    <t>CON EL</t>
  </si>
  <si>
    <t>R A T I O S</t>
  </si>
  <si>
    <t>PRECIO DE VENTA PUBLICO ( U.M )</t>
  </si>
  <si>
    <t>PRECIO DE COSTE  ( U.M )</t>
  </si>
  <si>
    <t>BENEFICIO BRUTO UNITARIO ( U.M )</t>
  </si>
  <si>
    <t>VARIACION DEL BENEFICIO INICIAL ( U.M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</si>
</sst>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-* #,##0\ _p_t_a_-;\-* #,##0\ _p_t_a_-;_-* &quot;-&quot;\ _p_t_a_-;_-@_-"/>
    <numFmt numFmtId="175" formatCode="0.000%"/>
    <numFmt numFmtId="180" formatCode="_-* #,##0.00\ _p_t_a_-;\-* #,##0.00\ _p_t_a_-;_-* &quot;-&quot;\ _p_t_a_-;_-@_-"/>
    <numFmt numFmtId="182" formatCode="0.000"/>
  </numFmts>
  <fonts count="13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8"/>
      <name val="Arial"/>
    </font>
    <font>
      <b/>
      <sz val="12"/>
      <name val="Arial"/>
    </font>
    <font>
      <sz val="12"/>
      <name val="Arial"/>
    </font>
    <font>
      <b/>
      <sz val="16"/>
      <color indexed="10"/>
      <name val="Arial"/>
    </font>
    <font>
      <b/>
      <sz val="16"/>
      <name val="Arial"/>
    </font>
    <font>
      <b/>
      <sz val="16"/>
      <color indexed="8"/>
      <name val="Arial"/>
    </font>
    <font>
      <sz val="16"/>
      <color indexed="10"/>
      <name val="Arial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Border="1"/>
    <xf numFmtId="175" fontId="2" fillId="0" borderId="0" xfId="2" applyNumberFormat="1" applyFont="1" applyBorder="1" applyAlignment="1">
      <alignment horizontal="center"/>
    </xf>
    <xf numFmtId="10" fontId="2" fillId="0" borderId="0" xfId="2" applyNumberFormat="1" applyFont="1" applyBorder="1" applyAlignment="1">
      <alignment horizontal="center"/>
    </xf>
    <xf numFmtId="180" fontId="2" fillId="0" borderId="0" xfId="1" applyNumberFormat="1" applyFont="1" applyBorder="1" applyAlignment="1">
      <alignment horizontal="center"/>
    </xf>
    <xf numFmtId="180" fontId="2" fillId="0" borderId="0" xfId="1" applyNumberFormat="1" applyFont="1" applyBorder="1" applyAlignment="1"/>
    <xf numFmtId="0" fontId="5" fillId="0" borderId="9" xfId="0" applyFont="1" applyBorder="1"/>
    <xf numFmtId="0" fontId="5" fillId="0" borderId="4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23" xfId="0" applyFont="1" applyBorder="1"/>
    <xf numFmtId="0" fontId="5" fillId="2" borderId="7" xfId="0" applyFont="1" applyFill="1" applyBorder="1"/>
    <xf numFmtId="0" fontId="5" fillId="2" borderId="1" xfId="0" applyFont="1" applyFill="1" applyBorder="1"/>
    <xf numFmtId="0" fontId="5" fillId="2" borderId="6" xfId="0" applyFont="1" applyFill="1" applyBorder="1" applyAlignment="1">
      <alignment vertical="center"/>
    </xf>
    <xf numFmtId="0" fontId="5" fillId="2" borderId="8" xfId="0" applyFont="1" applyFill="1" applyBorder="1"/>
    <xf numFmtId="0" fontId="5" fillId="2" borderId="0" xfId="0" applyFont="1" applyFill="1" applyBorder="1"/>
    <xf numFmtId="0" fontId="5" fillId="2" borderId="5" xfId="0" applyFont="1" applyFill="1" applyBorder="1" applyAlignment="1">
      <alignment vertical="center"/>
    </xf>
    <xf numFmtId="0" fontId="0" fillId="2" borderId="5" xfId="0" applyFill="1" applyBorder="1"/>
    <xf numFmtId="0" fontId="12" fillId="2" borderId="8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0" fillId="2" borderId="8" xfId="0" applyFill="1" applyBorder="1"/>
    <xf numFmtId="0" fontId="5" fillId="2" borderId="9" xfId="0" applyFont="1" applyFill="1" applyBorder="1"/>
    <xf numFmtId="0" fontId="5" fillId="2" borderId="3" xfId="0" applyFont="1" applyFill="1" applyBorder="1"/>
    <xf numFmtId="0" fontId="0" fillId="2" borderId="23" xfId="0" applyFill="1" applyBorder="1"/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9" fillId="4" borderId="23" xfId="0" applyNumberFormat="1" applyFont="1" applyFill="1" applyBorder="1" applyAlignment="1">
      <alignment horizontal="center" vertical="center"/>
    </xf>
    <xf numFmtId="10" fontId="8" fillId="4" borderId="23" xfId="0" applyNumberFormat="1" applyFont="1" applyFill="1" applyBorder="1" applyAlignment="1">
      <alignment horizontal="center" vertical="center"/>
    </xf>
    <xf numFmtId="10" fontId="8" fillId="4" borderId="4" xfId="0" applyNumberFormat="1" applyFont="1" applyFill="1" applyBorder="1" applyAlignment="1">
      <alignment horizontal="center" vertical="center"/>
    </xf>
    <xf numFmtId="2" fontId="9" fillId="4" borderId="25" xfId="0" applyNumberFormat="1" applyFont="1" applyFill="1" applyBorder="1" applyAlignment="1">
      <alignment horizontal="center" vertical="center"/>
    </xf>
    <xf numFmtId="2" fontId="9" fillId="4" borderId="15" xfId="0" applyNumberFormat="1" applyFont="1" applyFill="1" applyBorder="1" applyAlignment="1">
      <alignment horizontal="center" vertical="center"/>
    </xf>
    <xf numFmtId="2" fontId="9" fillId="4" borderId="26" xfId="0" applyNumberFormat="1" applyFont="1" applyFill="1" applyBorder="1" applyAlignment="1">
      <alignment horizontal="center" vertical="center"/>
    </xf>
    <xf numFmtId="2" fontId="9" fillId="4" borderId="27" xfId="0" applyNumberFormat="1" applyFont="1" applyFill="1" applyBorder="1" applyAlignment="1">
      <alignment horizontal="center" vertical="center"/>
    </xf>
    <xf numFmtId="2" fontId="9" fillId="4" borderId="17" xfId="0" applyNumberFormat="1" applyFont="1" applyFill="1" applyBorder="1" applyAlignment="1">
      <alignment horizontal="center" vertical="center"/>
    </xf>
    <xf numFmtId="2" fontId="9" fillId="4" borderId="28" xfId="0" applyNumberFormat="1" applyFont="1" applyFill="1" applyBorder="1" applyAlignment="1">
      <alignment horizontal="center" vertical="center"/>
    </xf>
    <xf numFmtId="182" fontId="9" fillId="4" borderId="29" xfId="0" applyNumberFormat="1" applyFont="1" applyFill="1" applyBorder="1" applyAlignment="1">
      <alignment horizontal="center" vertical="center"/>
    </xf>
    <xf numFmtId="182" fontId="9" fillId="4" borderId="19" xfId="0" applyNumberFormat="1" applyFont="1" applyFill="1" applyBorder="1" applyAlignment="1">
      <alignment horizontal="center" vertical="center"/>
    </xf>
    <xf numFmtId="182" fontId="9" fillId="4" borderId="30" xfId="0" applyNumberFormat="1" applyFont="1" applyFill="1" applyBorder="1" applyAlignment="1">
      <alignment horizontal="center" vertical="center"/>
    </xf>
    <xf numFmtId="10" fontId="9" fillId="4" borderId="27" xfId="2" applyNumberFormat="1" applyFont="1" applyFill="1" applyBorder="1" applyAlignment="1">
      <alignment horizontal="center" vertical="center"/>
    </xf>
    <xf numFmtId="175" fontId="10" fillId="4" borderId="27" xfId="2" applyNumberFormat="1" applyFont="1" applyFill="1" applyBorder="1" applyAlignment="1">
      <alignment horizontal="center" vertical="center"/>
    </xf>
    <xf numFmtId="175" fontId="10" fillId="4" borderId="17" xfId="2" applyNumberFormat="1" applyFont="1" applyFill="1" applyBorder="1" applyAlignment="1">
      <alignment horizontal="center" vertical="center"/>
    </xf>
    <xf numFmtId="10" fontId="10" fillId="4" borderId="28" xfId="2" applyNumberFormat="1" applyFont="1" applyFill="1" applyBorder="1" applyAlignment="1">
      <alignment horizontal="center" vertical="center"/>
    </xf>
    <xf numFmtId="10" fontId="10" fillId="4" borderId="27" xfId="2" applyNumberFormat="1" applyFont="1" applyFill="1" applyBorder="1" applyAlignment="1">
      <alignment horizontal="center" vertical="center"/>
    </xf>
    <xf numFmtId="175" fontId="9" fillId="4" borderId="29" xfId="2" applyNumberFormat="1" applyFont="1" applyFill="1" applyBorder="1" applyAlignment="1">
      <alignment horizontal="center" vertical="center"/>
    </xf>
    <xf numFmtId="175" fontId="9" fillId="4" borderId="19" xfId="2" applyNumberFormat="1" applyFont="1" applyFill="1" applyBorder="1" applyAlignment="1">
      <alignment horizontal="center" vertical="center"/>
    </xf>
    <xf numFmtId="175" fontId="9" fillId="4" borderId="30" xfId="2" applyNumberFormat="1" applyFont="1" applyFill="1" applyBorder="1" applyAlignment="1">
      <alignment horizontal="center" vertical="center"/>
    </xf>
    <xf numFmtId="175" fontId="10" fillId="4" borderId="29" xfId="2" applyNumberFormat="1" applyFont="1" applyFill="1" applyBorder="1" applyAlignment="1">
      <alignment horizontal="center" vertical="center"/>
    </xf>
    <xf numFmtId="175" fontId="10" fillId="4" borderId="19" xfId="2" applyNumberFormat="1" applyFont="1" applyFill="1" applyBorder="1" applyAlignment="1">
      <alignment horizontal="center" vertical="center"/>
    </xf>
    <xf numFmtId="10" fontId="10" fillId="4" borderId="30" xfId="2" applyNumberFormat="1" applyFont="1" applyFill="1" applyBorder="1" applyAlignment="1">
      <alignment horizontal="center" vertical="center"/>
    </xf>
    <xf numFmtId="10" fontId="10" fillId="4" borderId="29" xfId="2" applyNumberFormat="1" applyFont="1" applyFill="1" applyBorder="1" applyAlignment="1">
      <alignment horizontal="center" vertical="center"/>
    </xf>
    <xf numFmtId="175" fontId="9" fillId="4" borderId="31" xfId="2" applyNumberFormat="1" applyFont="1" applyFill="1" applyBorder="1" applyAlignment="1">
      <alignment horizontal="center" vertical="center"/>
    </xf>
    <xf numFmtId="175" fontId="9" fillId="4" borderId="22" xfId="2" applyNumberFormat="1" applyFont="1" applyFill="1" applyBorder="1" applyAlignment="1">
      <alignment horizontal="center" vertical="center"/>
    </xf>
    <xf numFmtId="175" fontId="9" fillId="4" borderId="32" xfId="2" applyNumberFormat="1" applyFont="1" applyFill="1" applyBorder="1" applyAlignment="1">
      <alignment horizontal="center" vertical="center"/>
    </xf>
    <xf numFmtId="2" fontId="8" fillId="3" borderId="24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182" fontId="10" fillId="3" borderId="18" xfId="0" applyNumberFormat="1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10" fontId="10" fillId="3" borderId="16" xfId="2" applyNumberFormat="1" applyFont="1" applyFill="1" applyBorder="1" applyAlignment="1">
      <alignment horizontal="center" vertical="center"/>
    </xf>
    <xf numFmtId="9" fontId="11" fillId="3" borderId="18" xfId="2" applyFont="1" applyFill="1" applyBorder="1" applyAlignment="1">
      <alignment horizontal="center" vertical="center"/>
    </xf>
    <xf numFmtId="9" fontId="11" fillId="3" borderId="21" xfId="2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7" fillId="3" borderId="17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7" fillId="3" borderId="22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4" fillId="5" borderId="1" xfId="0" applyFont="1" applyFill="1" applyBorder="1"/>
    <xf numFmtId="0" fontId="0" fillId="5" borderId="1" xfId="0" applyFill="1" applyBorder="1"/>
    <xf numFmtId="0" fontId="0" fillId="5" borderId="2" xfId="0" applyFill="1" applyBorder="1"/>
    <xf numFmtId="0" fontId="3" fillId="5" borderId="9" xfId="0" applyFont="1" applyFill="1" applyBorder="1" applyAlignment="1">
      <alignment vertical="center"/>
    </xf>
    <xf numFmtId="0" fontId="4" fillId="5" borderId="3" xfId="0" applyFont="1" applyFill="1" applyBorder="1"/>
    <xf numFmtId="0" fontId="0" fillId="5" borderId="3" xfId="0" applyFill="1" applyBorder="1"/>
    <xf numFmtId="0" fontId="0" fillId="5" borderId="4" xfId="0" applyFill="1" applyBorder="1"/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topLeftCell="C1" workbookViewId="0">
      <selection activeCell="M10" sqref="M10"/>
    </sheetView>
  </sheetViews>
  <sheetFormatPr baseColWidth="10" defaultRowHeight="12.75" x14ac:dyDescent="0.2"/>
  <cols>
    <col min="1" max="2" width="24.140625" customWidth="1"/>
    <col min="3" max="3" width="17.42578125" customWidth="1"/>
    <col min="4" max="5" width="18.42578125" customWidth="1"/>
    <col min="6" max="6" width="16.85546875" customWidth="1"/>
    <col min="7" max="7" width="18" customWidth="1"/>
    <col min="8" max="8" width="16.28515625" customWidth="1"/>
    <col min="9" max="9" width="17.85546875" customWidth="1"/>
    <col min="10" max="10" width="16.28515625" customWidth="1"/>
    <col min="11" max="11" width="17.28515625" customWidth="1"/>
  </cols>
  <sheetData>
    <row r="1" spans="1:11" ht="33" customHeight="1" x14ac:dyDescent="0.35">
      <c r="A1" s="74" t="s">
        <v>16</v>
      </c>
      <c r="B1" s="75"/>
      <c r="C1" s="75"/>
      <c r="D1" s="75"/>
      <c r="E1" s="75"/>
      <c r="F1" s="75"/>
      <c r="G1" s="75"/>
      <c r="H1" s="76"/>
      <c r="I1" s="76"/>
      <c r="J1" s="76"/>
      <c r="K1" s="77"/>
    </row>
    <row r="2" spans="1:11" ht="33" customHeight="1" thickBot="1" x14ac:dyDescent="0.4">
      <c r="A2" s="78" t="s">
        <v>14</v>
      </c>
      <c r="B2" s="79"/>
      <c r="C2" s="79"/>
      <c r="D2" s="79"/>
      <c r="E2" s="79"/>
      <c r="F2" s="79"/>
      <c r="G2" s="79"/>
      <c r="H2" s="80"/>
      <c r="I2" s="80"/>
      <c r="J2" s="80"/>
      <c r="K2" s="81"/>
    </row>
    <row r="7" spans="1:11" ht="13.5" thickBot="1" x14ac:dyDescent="0.25"/>
    <row r="8" spans="1:11" ht="24.75" customHeight="1" x14ac:dyDescent="0.2">
      <c r="A8" s="12"/>
      <c r="B8" s="13"/>
      <c r="C8" s="14"/>
      <c r="D8" s="26" t="s">
        <v>0</v>
      </c>
      <c r="E8" s="27" t="s">
        <v>0</v>
      </c>
      <c r="F8" s="27" t="s">
        <v>1</v>
      </c>
      <c r="G8" s="27" t="s">
        <v>1</v>
      </c>
      <c r="H8" s="27" t="s">
        <v>1</v>
      </c>
      <c r="I8" s="27" t="s">
        <v>2</v>
      </c>
      <c r="J8" s="27" t="s">
        <v>2</v>
      </c>
      <c r="K8" s="27" t="s">
        <v>2</v>
      </c>
    </row>
    <row r="9" spans="1:11" ht="24.75" customHeight="1" x14ac:dyDescent="0.2">
      <c r="A9" s="15"/>
      <c r="B9" s="16"/>
      <c r="C9" s="17"/>
      <c r="D9" s="28" t="s">
        <v>3</v>
      </c>
      <c r="E9" s="29" t="s">
        <v>3</v>
      </c>
      <c r="F9" s="29" t="s">
        <v>13</v>
      </c>
      <c r="G9" s="29" t="s">
        <v>13</v>
      </c>
      <c r="H9" s="29" t="s">
        <v>13</v>
      </c>
      <c r="I9" s="29" t="s">
        <v>13</v>
      </c>
      <c r="J9" s="29" t="s">
        <v>13</v>
      </c>
      <c r="K9" s="29" t="s">
        <v>13</v>
      </c>
    </row>
    <row r="10" spans="1:11" ht="24.75" customHeight="1" thickBot="1" x14ac:dyDescent="0.25">
      <c r="A10" s="15"/>
      <c r="B10" s="16"/>
      <c r="C10" s="18"/>
      <c r="D10" s="30">
        <f>+C16</f>
        <v>3.2</v>
      </c>
      <c r="E10" s="31">
        <f>+D16</f>
        <v>3.2</v>
      </c>
      <c r="F10" s="32">
        <v>0.03</v>
      </c>
      <c r="G10" s="32">
        <v>0.03</v>
      </c>
      <c r="H10" s="32">
        <v>0.03</v>
      </c>
      <c r="I10" s="32">
        <v>0.03</v>
      </c>
      <c r="J10" s="32">
        <v>0.03</v>
      </c>
      <c r="K10" s="32">
        <v>0.03</v>
      </c>
    </row>
    <row r="11" spans="1:11" ht="24.75" customHeight="1" x14ac:dyDescent="0.3">
      <c r="A11" s="19" t="s">
        <v>23</v>
      </c>
      <c r="B11" s="20"/>
      <c r="C11" s="21" t="s">
        <v>5</v>
      </c>
      <c r="D11" s="26" t="s">
        <v>6</v>
      </c>
      <c r="E11" s="29" t="s">
        <v>9</v>
      </c>
      <c r="F11" s="29" t="s">
        <v>9</v>
      </c>
      <c r="G11" s="29" t="s">
        <v>6</v>
      </c>
      <c r="H11" s="29" t="s">
        <v>22</v>
      </c>
      <c r="I11" s="29" t="s">
        <v>6</v>
      </c>
      <c r="J11" s="29" t="s">
        <v>9</v>
      </c>
      <c r="K11" s="29" t="s">
        <v>22</v>
      </c>
    </row>
    <row r="12" spans="1:11" ht="24.75" customHeight="1" x14ac:dyDescent="0.2">
      <c r="A12" s="15"/>
      <c r="B12" s="16"/>
      <c r="C12" s="21" t="s">
        <v>15</v>
      </c>
      <c r="D12" s="28" t="s">
        <v>7</v>
      </c>
      <c r="E12" s="29" t="s">
        <v>10</v>
      </c>
      <c r="F12" s="29" t="s">
        <v>10</v>
      </c>
      <c r="G12" s="29" t="s">
        <v>7</v>
      </c>
      <c r="H12" s="29" t="s">
        <v>21</v>
      </c>
      <c r="I12" s="29" t="s">
        <v>7</v>
      </c>
      <c r="J12" s="29" t="s">
        <v>10</v>
      </c>
      <c r="K12" s="29" t="s">
        <v>21</v>
      </c>
    </row>
    <row r="13" spans="1:11" ht="24.75" customHeight="1" x14ac:dyDescent="0.2">
      <c r="A13" s="22"/>
      <c r="B13" s="16"/>
      <c r="C13" s="18"/>
      <c r="D13" s="28" t="s">
        <v>8</v>
      </c>
      <c r="E13" s="29" t="s">
        <v>11</v>
      </c>
      <c r="F13" s="29" t="s">
        <v>11</v>
      </c>
      <c r="G13" s="29" t="s">
        <v>8</v>
      </c>
      <c r="H13" s="29" t="s">
        <v>12</v>
      </c>
      <c r="I13" s="29" t="s">
        <v>8</v>
      </c>
      <c r="J13" s="29" t="s">
        <v>11</v>
      </c>
      <c r="K13" s="29" t="s">
        <v>4</v>
      </c>
    </row>
    <row r="14" spans="1:11" ht="24.75" customHeight="1" thickBot="1" x14ac:dyDescent="0.25">
      <c r="A14" s="23"/>
      <c r="B14" s="24"/>
      <c r="C14" s="25"/>
      <c r="D14" s="33">
        <v>0.05</v>
      </c>
      <c r="E14" s="32">
        <v>0.05</v>
      </c>
      <c r="F14" s="32">
        <v>0.05</v>
      </c>
      <c r="G14" s="32">
        <v>0.05</v>
      </c>
      <c r="H14" s="31">
        <f>+C17</f>
        <v>2.2000000000000002</v>
      </c>
      <c r="I14" s="32">
        <v>0.05</v>
      </c>
      <c r="J14" s="32">
        <v>0.05</v>
      </c>
      <c r="K14" s="31">
        <f>+C17</f>
        <v>2.2000000000000002</v>
      </c>
    </row>
    <row r="15" spans="1:11" ht="15.75" thickBot="1" x14ac:dyDescent="0.25">
      <c r="A15" s="6"/>
      <c r="B15" s="7"/>
      <c r="C15" s="11"/>
      <c r="D15" s="8"/>
      <c r="E15" s="9"/>
      <c r="F15" s="10"/>
      <c r="G15" s="9"/>
      <c r="H15" s="10"/>
      <c r="I15" s="9"/>
      <c r="J15" s="10"/>
      <c r="K15" s="10"/>
    </row>
    <row r="16" spans="1:11" ht="30" customHeight="1" x14ac:dyDescent="0.2">
      <c r="A16" s="65" t="s">
        <v>24</v>
      </c>
      <c r="B16" s="66"/>
      <c r="C16" s="58">
        <v>3.2</v>
      </c>
      <c r="D16" s="34">
        <f>+C16</f>
        <v>3.2</v>
      </c>
      <c r="E16" s="35">
        <f>+C16</f>
        <v>3.2</v>
      </c>
      <c r="F16" s="36">
        <f>SUM(C16)+((C16)*(F10))</f>
        <v>3.2960000000000003</v>
      </c>
      <c r="G16" s="34">
        <f>SUM(C16)+((C16)*(G10))</f>
        <v>3.2960000000000003</v>
      </c>
      <c r="H16" s="36">
        <f>SUM(C16)+((C16)*(H10))</f>
        <v>3.2960000000000003</v>
      </c>
      <c r="I16" s="34">
        <f>SUM(C16)-((C16)*(I10))</f>
        <v>3.1040000000000001</v>
      </c>
      <c r="J16" s="36">
        <f>SUM(C16)-((C16)*(J10))</f>
        <v>3.1040000000000001</v>
      </c>
      <c r="K16" s="34">
        <f>SUM(C16)-((C16)*(K10))</f>
        <v>3.1040000000000001</v>
      </c>
    </row>
    <row r="17" spans="1:11" ht="30" customHeight="1" x14ac:dyDescent="0.2">
      <c r="A17" s="67" t="s">
        <v>25</v>
      </c>
      <c r="B17" s="68"/>
      <c r="C17" s="59">
        <v>2.2000000000000002</v>
      </c>
      <c r="D17" s="37">
        <f>SUM(C17)-((C17)*(D14))</f>
        <v>2.0900000000000003</v>
      </c>
      <c r="E17" s="38">
        <f>SUM(C17)*(E14)+C17</f>
        <v>2.31</v>
      </c>
      <c r="F17" s="39">
        <f>SUM(C17)*(F14)+C17</f>
        <v>2.31</v>
      </c>
      <c r="G17" s="37">
        <f>SUM(C17)-((C17)*(G14))</f>
        <v>2.0900000000000003</v>
      </c>
      <c r="H17" s="39">
        <f>+C17</f>
        <v>2.2000000000000002</v>
      </c>
      <c r="I17" s="37">
        <f>SUM(C17)-((C17)*(I14))</f>
        <v>2.0900000000000003</v>
      </c>
      <c r="J17" s="39">
        <f>SUM(C17)+((C17)*(J14))</f>
        <v>2.31</v>
      </c>
      <c r="K17" s="37">
        <f>+C17</f>
        <v>2.2000000000000002</v>
      </c>
    </row>
    <row r="18" spans="1:11" ht="30" customHeight="1" x14ac:dyDescent="0.2">
      <c r="A18" s="69" t="s">
        <v>26</v>
      </c>
      <c r="B18" s="70"/>
      <c r="C18" s="60">
        <f t="shared" ref="C18:K18" si="0">+C16-C17</f>
        <v>1</v>
      </c>
      <c r="D18" s="40">
        <f t="shared" si="0"/>
        <v>1.1099999999999999</v>
      </c>
      <c r="E18" s="41">
        <f t="shared" si="0"/>
        <v>0.89000000000000012</v>
      </c>
      <c r="F18" s="42">
        <f t="shared" si="0"/>
        <v>0.98600000000000021</v>
      </c>
      <c r="G18" s="40">
        <f t="shared" si="0"/>
        <v>1.206</v>
      </c>
      <c r="H18" s="42">
        <f t="shared" si="0"/>
        <v>1.0960000000000001</v>
      </c>
      <c r="I18" s="40">
        <f t="shared" si="0"/>
        <v>1.0139999999999998</v>
      </c>
      <c r="J18" s="42">
        <f t="shared" si="0"/>
        <v>0.79400000000000004</v>
      </c>
      <c r="K18" s="40">
        <f t="shared" si="0"/>
        <v>0.90399999999999991</v>
      </c>
    </row>
    <row r="19" spans="1:11" ht="30" customHeight="1" x14ac:dyDescent="0.2">
      <c r="A19" s="69" t="s">
        <v>27</v>
      </c>
      <c r="B19" s="70"/>
      <c r="C19" s="61"/>
      <c r="D19" s="43">
        <f>+D18-$C$18</f>
        <v>0.10999999999999988</v>
      </c>
      <c r="E19" s="43">
        <f t="shared" ref="E19:K19" si="1">+E18-$C$18</f>
        <v>-0.10999999999999988</v>
      </c>
      <c r="F19" s="43">
        <f t="shared" si="1"/>
        <v>-1.399999999999979E-2</v>
      </c>
      <c r="G19" s="43">
        <f t="shared" si="1"/>
        <v>0.20599999999999996</v>
      </c>
      <c r="H19" s="43">
        <f t="shared" si="1"/>
        <v>9.6000000000000085E-2</v>
      </c>
      <c r="I19" s="43">
        <f t="shared" si="1"/>
        <v>1.399999999999979E-2</v>
      </c>
      <c r="J19" s="43">
        <f t="shared" si="1"/>
        <v>-0.20599999999999996</v>
      </c>
      <c r="K19" s="43">
        <f t="shared" si="1"/>
        <v>-9.6000000000000085E-2</v>
      </c>
    </row>
    <row r="20" spans="1:11" ht="30" customHeight="1" x14ac:dyDescent="0.2">
      <c r="A20" s="67" t="s">
        <v>17</v>
      </c>
      <c r="B20" s="68"/>
      <c r="C20" s="62">
        <f t="shared" ref="C20:K20" si="2">+(C16-C17)/C17</f>
        <v>0.45454545454545453</v>
      </c>
      <c r="D20" s="44">
        <f t="shared" si="2"/>
        <v>0.53110047846889941</v>
      </c>
      <c r="E20" s="45">
        <f t="shared" si="2"/>
        <v>0.38528138528138534</v>
      </c>
      <c r="F20" s="46">
        <f t="shared" si="2"/>
        <v>0.42683982683982691</v>
      </c>
      <c r="G20" s="47">
        <f t="shared" si="2"/>
        <v>0.57703349282296645</v>
      </c>
      <c r="H20" s="46">
        <f t="shared" si="2"/>
        <v>0.49818181818181817</v>
      </c>
      <c r="I20" s="47">
        <f t="shared" si="2"/>
        <v>0.48516746411483236</v>
      </c>
      <c r="J20" s="46">
        <f t="shared" si="2"/>
        <v>0.34372294372294371</v>
      </c>
      <c r="K20" s="47">
        <f t="shared" si="2"/>
        <v>0.41090909090909084</v>
      </c>
    </row>
    <row r="21" spans="1:11" ht="30" customHeight="1" x14ac:dyDescent="0.2">
      <c r="A21" s="67" t="s">
        <v>18</v>
      </c>
      <c r="B21" s="71"/>
      <c r="C21" s="63"/>
      <c r="D21" s="48">
        <f>+D20-C20</f>
        <v>7.6555023923444876E-2</v>
      </c>
      <c r="E21" s="49">
        <f>+E20-C20</f>
        <v>-6.9264069264069195E-2</v>
      </c>
      <c r="F21" s="50">
        <f>+F20-C20</f>
        <v>-2.7705627705627622E-2</v>
      </c>
      <c r="G21" s="48">
        <f>+G20-C20</f>
        <v>0.12248803827751192</v>
      </c>
      <c r="H21" s="50">
        <f>+H20-C20</f>
        <v>4.363636363636364E-2</v>
      </c>
      <c r="I21" s="48">
        <f>+I20-C20</f>
        <v>3.0622009569377828E-2</v>
      </c>
      <c r="J21" s="50">
        <f>+J20-C20</f>
        <v>-0.11082251082251082</v>
      </c>
      <c r="K21" s="48">
        <f>+K20-C20</f>
        <v>-4.3636363636363695E-2</v>
      </c>
    </row>
    <row r="22" spans="1:11" ht="30" customHeight="1" x14ac:dyDescent="0.2">
      <c r="A22" s="67" t="s">
        <v>19</v>
      </c>
      <c r="B22" s="68"/>
      <c r="C22" s="62">
        <f t="shared" ref="C22:K22" si="3">+(C16-C17)/C16</f>
        <v>0.3125</v>
      </c>
      <c r="D22" s="51">
        <f t="shared" si="3"/>
        <v>0.34687499999999993</v>
      </c>
      <c r="E22" s="52">
        <f t="shared" si="3"/>
        <v>0.27812500000000001</v>
      </c>
      <c r="F22" s="53">
        <f t="shared" si="3"/>
        <v>0.29915048543689327</v>
      </c>
      <c r="G22" s="54">
        <f t="shared" si="3"/>
        <v>0.36589805825242716</v>
      </c>
      <c r="H22" s="53">
        <f t="shared" si="3"/>
        <v>0.33252427184466021</v>
      </c>
      <c r="I22" s="54">
        <f t="shared" si="3"/>
        <v>0.32667525773195871</v>
      </c>
      <c r="J22" s="53">
        <f t="shared" si="3"/>
        <v>0.25579896907216493</v>
      </c>
      <c r="K22" s="54">
        <f t="shared" si="3"/>
        <v>0.29123711340206182</v>
      </c>
    </row>
    <row r="23" spans="1:11" ht="30" customHeight="1" thickBot="1" x14ac:dyDescent="0.25">
      <c r="A23" s="72" t="s">
        <v>20</v>
      </c>
      <c r="B23" s="73"/>
      <c r="C23" s="64"/>
      <c r="D23" s="55">
        <f>+D22-C22</f>
        <v>3.4374999999999933E-2</v>
      </c>
      <c r="E23" s="56">
        <f>+E22-C22</f>
        <v>-3.4374999999999989E-2</v>
      </c>
      <c r="F23" s="57">
        <f>+F22-C22</f>
        <v>-1.3349514563106735E-2</v>
      </c>
      <c r="G23" s="55">
        <f>+G22-C22</f>
        <v>5.3398058252427161E-2</v>
      </c>
      <c r="H23" s="57">
        <f>+H22-C22</f>
        <v>2.0024271844660213E-2</v>
      </c>
      <c r="I23" s="55">
        <f>+I22-C22</f>
        <v>1.4175257731958713E-2</v>
      </c>
      <c r="J23" s="57">
        <f>+J22-C22</f>
        <v>-5.6701030927835072E-2</v>
      </c>
      <c r="K23" s="55">
        <f>+K22-C22</f>
        <v>-2.126288659793818E-2</v>
      </c>
    </row>
    <row r="24" spans="1:11" ht="23.25" x14ac:dyDescent="0.35">
      <c r="D24" s="1"/>
      <c r="E24" s="1"/>
      <c r="F24" s="1"/>
      <c r="G24" s="2"/>
      <c r="H24" s="2"/>
      <c r="I24" s="2"/>
      <c r="J24" s="2"/>
      <c r="K24" s="3"/>
    </row>
    <row r="25" spans="1:11" ht="23.25" x14ac:dyDescent="0.35">
      <c r="D25" s="4"/>
      <c r="E25" s="5"/>
    </row>
    <row r="26" spans="1:11" x14ac:dyDescent="0.2">
      <c r="D26" s="1"/>
      <c r="E26" s="1"/>
    </row>
  </sheetData>
  <mergeCells count="1">
    <mergeCell ref="A11:B11"/>
  </mergeCells>
  <phoneticPr fontId="5" type="noConversion"/>
  <pageMargins left="0.7" right="0.7" top="0.75" bottom="0.75" header="0.3" footer="0.3"/>
  <pageSetup paperSize="9" scale="6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5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5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2021-08-23T11:35:54Z</cp:lastPrinted>
  <dcterms:created xsi:type="dcterms:W3CDTF">2001-09-27T13:56:51Z</dcterms:created>
  <dcterms:modified xsi:type="dcterms:W3CDTF">2021-08-23T11:36:51Z</dcterms:modified>
</cp:coreProperties>
</file>