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BDAF8A10-AD1A-4985-81A3-AC448E5EC17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C43" i="1" l="1"/>
  <c r="C42" i="1"/>
  <c r="A36" i="1"/>
  <c r="A35" i="1"/>
  <c r="B18" i="1"/>
  <c r="A18" i="1"/>
  <c r="A21" i="1"/>
  <c r="A20" i="1"/>
  <c r="A19" i="1"/>
  <c r="B21" i="1"/>
  <c r="B20" i="1"/>
  <c r="C20" i="1"/>
  <c r="B19" i="1"/>
  <c r="C19" i="1"/>
  <c r="C21" i="1"/>
  <c r="C22" i="1"/>
  <c r="F27" i="1"/>
  <c r="D33" i="1"/>
  <c r="C36" i="1"/>
  <c r="E36" i="1"/>
  <c r="B33" i="1"/>
  <c r="C35" i="1"/>
  <c r="E35" i="1"/>
</calcChain>
</file>

<file path=xl/sharedStrings.xml><?xml version="1.0" encoding="utf-8"?>
<sst xmlns="http://schemas.openxmlformats.org/spreadsheetml/2006/main" count="38" uniqueCount="34">
  <si>
    <t xml:space="preserve">CALCULO DE LAS UNIDADES A VENDER DE UN PRODUCTO </t>
  </si>
  <si>
    <t>DATOS</t>
  </si>
  <si>
    <t>T  =</t>
  </si>
  <si>
    <t>1 SEMANA</t>
  </si>
  <si>
    <t>n  =</t>
  </si>
  <si>
    <t>Nº de clientes visitados  :</t>
  </si>
  <si>
    <t>C  =</t>
  </si>
  <si>
    <t>p  =</t>
  </si>
  <si>
    <t>q  =</t>
  </si>
  <si>
    <t>CALCULO DE LA DESVIACION TIPICA ( Dt )</t>
  </si>
  <si>
    <t>V (p x q) / n</t>
  </si>
  <si>
    <t>RATIO</t>
  </si>
  <si>
    <t>LUEGO :</t>
  </si>
  <si>
    <t xml:space="preserve"> X</t>
  </si>
  <si>
    <t>=</t>
  </si>
  <si>
    <t>MINIMO ………………</t>
  </si>
  <si>
    <t>UNIDADES</t>
  </si>
  <si>
    <t>MAXIMO ……………..</t>
  </si>
  <si>
    <t xml:space="preserve">   ________</t>
  </si>
  <si>
    <r>
      <t>Dt (</t>
    </r>
    <r>
      <rPr>
        <b/>
        <sz val="12"/>
        <rFont val="Arial Black"/>
        <family val="2"/>
      </rPr>
      <t>σ) =</t>
    </r>
  </si>
  <si>
    <r>
      <t>T</t>
    </r>
    <r>
      <rPr>
        <b/>
        <vertAlign val="subscript"/>
        <sz val="12"/>
        <rFont val="Arial"/>
        <family val="2"/>
      </rPr>
      <t>1</t>
    </r>
    <r>
      <rPr>
        <b/>
        <sz val="12"/>
        <rFont val="Arial"/>
        <family val="2"/>
      </rPr>
      <t xml:space="preserve"> =</t>
    </r>
  </si>
  <si>
    <t>1 TRIMESTRE</t>
  </si>
  <si>
    <t xml:space="preserve"> ≤  P  ≤</t>
  </si>
  <si>
    <t>PERIODO :</t>
  </si>
  <si>
    <t>DATOS RECOGIDOS</t>
  </si>
  <si>
    <t>Tiempo en visitar a todos los clientes  en la ruta :</t>
  </si>
  <si>
    <t>Tiempo de presentación de la novedad por el equipo de ventas :</t>
  </si>
  <si>
    <t>Clientes Totales :</t>
  </si>
  <si>
    <t>Nº de clientes que compraron :</t>
  </si>
  <si>
    <r>
      <t xml:space="preserve">       P - 2 x </t>
    </r>
    <r>
      <rPr>
        <b/>
        <sz val="14"/>
        <color indexed="60"/>
        <rFont val="Arial"/>
        <family val="2"/>
      </rPr>
      <t>σ</t>
    </r>
    <r>
      <rPr>
        <b/>
        <sz val="12"/>
        <color indexed="60"/>
        <rFont val="Arial"/>
        <family val="2"/>
      </rPr>
      <t xml:space="preserve">  ≤  P  ≤   p + 2 x </t>
    </r>
    <r>
      <rPr>
        <b/>
        <sz val="14"/>
        <color indexed="60"/>
        <rFont val="Arial"/>
        <family val="2"/>
      </rPr>
      <t>σ</t>
    </r>
  </si>
  <si>
    <t>NUEVO EN UN TRIMESTRE DETERMINADO</t>
  </si>
  <si>
    <t>( PONER TRIMESTRE )</t>
  </si>
  <si>
    <t xml:space="preserve">               VENTAS DEL</t>
  </si>
  <si>
    <t>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</si>
</sst>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10"/>
      <name val="Arial"/>
    </font>
    <font>
      <sz val="12"/>
      <name val="Comic Sans MS"/>
      <family val="4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2"/>
      <color indexed="8"/>
      <name val="Arial"/>
      <family val="2"/>
    </font>
    <font>
      <b/>
      <sz val="18"/>
      <name val="Arial"/>
      <family val="2"/>
    </font>
    <font>
      <b/>
      <sz val="12"/>
      <name val="Arial Black"/>
      <family val="2"/>
    </font>
    <font>
      <b/>
      <sz val="14"/>
      <name val="Arial"/>
      <family val="2"/>
    </font>
    <font>
      <b/>
      <vertAlign val="subscript"/>
      <sz val="12"/>
      <name val="Arial"/>
      <family val="2"/>
    </font>
    <font>
      <b/>
      <sz val="12"/>
      <color indexed="60"/>
      <name val="Arial"/>
      <family val="2"/>
    </font>
    <font>
      <b/>
      <sz val="14"/>
      <color indexed="60"/>
      <name val="Arial"/>
      <family val="2"/>
    </font>
    <font>
      <b/>
      <sz val="14"/>
      <color rgb="FFFF0000"/>
      <name val="Arial"/>
      <family val="2"/>
    </font>
    <font>
      <b/>
      <sz val="12"/>
      <color theme="5" tint="-0.499984740745262"/>
      <name val="Arial"/>
      <family val="2"/>
    </font>
    <font>
      <sz val="12"/>
      <color theme="5" tint="-0.49998474074526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2" fontId="5" fillId="0" borderId="0" xfId="0" applyNumberFormat="1" applyFont="1"/>
    <xf numFmtId="2" fontId="5" fillId="0" borderId="0" xfId="0" applyNumberFormat="1" applyFont="1" applyAlignment="1">
      <alignment horizontal="left"/>
    </xf>
    <xf numFmtId="10" fontId="5" fillId="0" borderId="0" xfId="1" applyNumberFormat="1" applyFont="1" applyAlignment="1">
      <alignment horizontal="center"/>
    </xf>
    <xf numFmtId="1" fontId="5" fillId="0" borderId="0" xfId="0" applyNumberFormat="1" applyFont="1" applyAlignment="1">
      <alignment horizontal="left"/>
    </xf>
    <xf numFmtId="0" fontId="4" fillId="0" borderId="0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14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4" borderId="3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/>
    </xf>
    <xf numFmtId="2" fontId="5" fillId="5" borderId="2" xfId="0" applyNumberFormat="1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vertical="center"/>
    </xf>
    <xf numFmtId="0" fontId="16" fillId="2" borderId="5" xfId="0" applyFont="1" applyFill="1" applyBorder="1" applyAlignment="1">
      <alignment vertical="center"/>
    </xf>
    <xf numFmtId="0" fontId="4" fillId="6" borderId="6" xfId="0" applyFont="1" applyFill="1" applyBorder="1"/>
    <xf numFmtId="0" fontId="4" fillId="6" borderId="7" xfId="0" applyFont="1" applyFill="1" applyBorder="1"/>
    <xf numFmtId="0" fontId="4" fillId="6" borderId="8" xfId="0" applyFont="1" applyFill="1" applyBorder="1"/>
    <xf numFmtId="0" fontId="5" fillId="6" borderId="9" xfId="0" applyFont="1" applyFill="1" applyBorder="1"/>
    <xf numFmtId="0" fontId="5" fillId="6" borderId="0" xfId="0" applyFont="1" applyFill="1" applyBorder="1"/>
    <xf numFmtId="1" fontId="10" fillId="6" borderId="0" xfId="0" applyNumberFormat="1" applyFont="1" applyFill="1" applyBorder="1" applyAlignment="1">
      <alignment horizontal="center"/>
    </xf>
    <xf numFmtId="0" fontId="5" fillId="6" borderId="10" xfId="0" applyFont="1" applyFill="1" applyBorder="1"/>
    <xf numFmtId="0" fontId="0" fillId="6" borderId="11" xfId="0" applyFill="1" applyBorder="1"/>
    <xf numFmtId="0" fontId="0" fillId="6" borderId="12" xfId="0" applyFill="1" applyBorder="1"/>
    <xf numFmtId="0" fontId="0" fillId="6" borderId="13" xfId="0" applyFill="1" applyBorder="1"/>
    <xf numFmtId="0" fontId="5" fillId="5" borderId="3" xfId="0" applyFont="1" applyFill="1" applyBorder="1" applyAlignment="1">
      <alignment vertical="center"/>
    </xf>
    <xf numFmtId="0" fontId="5" fillId="5" borderId="1" xfId="0" applyFont="1" applyFill="1" applyBorder="1"/>
    <xf numFmtId="0" fontId="5" fillId="5" borderId="1" xfId="0" applyFont="1" applyFill="1" applyBorder="1" applyAlignment="1">
      <alignment vertical="center"/>
    </xf>
    <xf numFmtId="0" fontId="5" fillId="5" borderId="2" xfId="0" applyFont="1" applyFill="1" applyBorder="1" applyAlignment="1">
      <alignment vertical="center"/>
    </xf>
    <xf numFmtId="0" fontId="5" fillId="7" borderId="4" xfId="0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vertical="center"/>
    </xf>
    <xf numFmtId="0" fontId="4" fillId="7" borderId="14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7" borderId="14" xfId="0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/>
    </xf>
    <xf numFmtId="10" fontId="5" fillId="7" borderId="15" xfId="1" applyNumberFormat="1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7" borderId="14" xfId="0" applyNumberFormat="1" applyFont="1" applyFill="1" applyBorder="1" applyAlignment="1">
      <alignment horizontal="center" vertical="center"/>
    </xf>
    <xf numFmtId="0" fontId="6" fillId="7" borderId="14" xfId="0" applyFont="1" applyFill="1" applyBorder="1" applyAlignment="1">
      <alignment horizontal="center" vertical="center"/>
    </xf>
    <xf numFmtId="0" fontId="5" fillId="7" borderId="16" xfId="0" applyFont="1" applyFill="1" applyBorder="1" applyAlignment="1">
      <alignment vertical="center"/>
    </xf>
    <xf numFmtId="0" fontId="4" fillId="7" borderId="16" xfId="0" applyFont="1" applyFill="1" applyBorder="1" applyAlignment="1">
      <alignment vertical="center"/>
    </xf>
    <xf numFmtId="0" fontId="5" fillId="8" borderId="3" xfId="0" applyFont="1" applyFill="1" applyBorder="1" applyAlignment="1">
      <alignment vertical="center"/>
    </xf>
    <xf numFmtId="0" fontId="5" fillId="8" borderId="1" xfId="0" applyFont="1" applyFill="1" applyBorder="1"/>
    <xf numFmtId="0" fontId="5" fillId="8" borderId="2" xfId="0" applyFont="1" applyFill="1" applyBorder="1"/>
    <xf numFmtId="0" fontId="8" fillId="9" borderId="6" xfId="0" applyFont="1" applyFill="1" applyBorder="1" applyAlignment="1">
      <alignment vertical="center"/>
    </xf>
    <xf numFmtId="0" fontId="3" fillId="9" borderId="7" xfId="0" applyFont="1" applyFill="1" applyBorder="1" applyAlignment="1">
      <alignment vertical="center"/>
    </xf>
    <xf numFmtId="0" fontId="3" fillId="9" borderId="8" xfId="0" applyFont="1" applyFill="1" applyBorder="1" applyAlignment="1">
      <alignment vertical="center"/>
    </xf>
    <xf numFmtId="0" fontId="8" fillId="9" borderId="11" xfId="0" applyFont="1" applyFill="1" applyBorder="1" applyAlignment="1">
      <alignment vertical="center"/>
    </xf>
    <xf numFmtId="0" fontId="3" fillId="9" borderId="12" xfId="0" applyFont="1" applyFill="1" applyBorder="1" applyAlignment="1">
      <alignment vertical="center"/>
    </xf>
    <xf numFmtId="0" fontId="3" fillId="9" borderId="13" xfId="0" applyFont="1" applyFill="1" applyBorder="1" applyAlignment="1">
      <alignment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tabSelected="1" workbookViewId="0">
      <selection activeCell="L5" sqref="L5"/>
    </sheetView>
  </sheetViews>
  <sheetFormatPr baseColWidth="10" defaultRowHeight="12.75" x14ac:dyDescent="0.2"/>
  <cols>
    <col min="2" max="2" width="12.5703125" customWidth="1"/>
    <col min="4" max="4" width="13.5703125" customWidth="1"/>
    <col min="6" max="6" width="11" customWidth="1"/>
    <col min="8" max="8" width="21" customWidth="1"/>
    <col min="9" max="9" width="17.85546875" customWidth="1"/>
  </cols>
  <sheetData>
    <row r="1" spans="1:10" s="16" customFormat="1" ht="31.5" customHeight="1" x14ac:dyDescent="0.2">
      <c r="A1" s="61" t="s">
        <v>0</v>
      </c>
      <c r="B1" s="62"/>
      <c r="C1" s="62"/>
      <c r="D1" s="62"/>
      <c r="E1" s="62"/>
      <c r="F1" s="62"/>
      <c r="G1" s="62"/>
      <c r="H1" s="63"/>
      <c r="I1" s="15"/>
      <c r="J1" s="15"/>
    </row>
    <row r="2" spans="1:10" s="16" customFormat="1" ht="31.5" customHeight="1" thickBot="1" x14ac:dyDescent="0.25">
      <c r="A2" s="64" t="s">
        <v>30</v>
      </c>
      <c r="B2" s="65"/>
      <c r="C2" s="65"/>
      <c r="D2" s="65"/>
      <c r="E2" s="65"/>
      <c r="F2" s="65"/>
      <c r="G2" s="65"/>
      <c r="H2" s="66"/>
      <c r="I2" s="15"/>
      <c r="J2" s="15"/>
    </row>
    <row r="3" spans="1:10" ht="13.5" thickBot="1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30" customHeight="1" thickBot="1" x14ac:dyDescent="0.25">
      <c r="A4" s="67" t="s">
        <v>23</v>
      </c>
      <c r="B4" s="68"/>
      <c r="C4" s="17" t="s">
        <v>31</v>
      </c>
      <c r="D4" s="18"/>
      <c r="E4" s="18"/>
      <c r="F4" s="19"/>
      <c r="G4" s="2"/>
      <c r="H4" s="2"/>
      <c r="I4" s="2"/>
      <c r="J4" s="2"/>
    </row>
    <row r="5" spans="1:10" ht="15.75" thickBot="1" x14ac:dyDescent="0.25">
      <c r="A5" s="3"/>
      <c r="B5" s="3"/>
      <c r="C5" s="3"/>
      <c r="D5" s="3"/>
      <c r="E5" s="3"/>
      <c r="F5" s="3"/>
      <c r="G5" s="3"/>
      <c r="H5" s="3"/>
      <c r="I5" s="3"/>
      <c r="J5" s="2"/>
    </row>
    <row r="6" spans="1:10" ht="24" customHeight="1" thickBot="1" x14ac:dyDescent="0.25">
      <c r="A6" s="20" t="s">
        <v>1</v>
      </c>
      <c r="B6" s="21"/>
      <c r="C6" s="21"/>
      <c r="D6" s="21"/>
      <c r="E6" s="21"/>
      <c r="F6" s="22"/>
      <c r="G6" s="3"/>
      <c r="H6" s="3"/>
      <c r="I6" s="3"/>
      <c r="J6" s="2"/>
    </row>
    <row r="7" spans="1:10" ht="15" x14ac:dyDescent="0.2">
      <c r="A7" s="3"/>
      <c r="B7" s="3"/>
      <c r="C7" s="3"/>
      <c r="D7" s="3"/>
      <c r="E7" s="3"/>
      <c r="F7" s="3"/>
      <c r="G7" s="3"/>
      <c r="H7" s="3"/>
      <c r="I7" s="3"/>
      <c r="J7" s="2"/>
    </row>
    <row r="8" spans="1:10" ht="18.75" x14ac:dyDescent="0.2">
      <c r="A8" s="44" t="s">
        <v>20</v>
      </c>
      <c r="B8" s="56" t="s">
        <v>25</v>
      </c>
      <c r="C8" s="57"/>
      <c r="D8" s="57"/>
      <c r="E8" s="57"/>
      <c r="F8" s="57"/>
      <c r="G8" s="57"/>
      <c r="H8" s="55" t="s">
        <v>21</v>
      </c>
      <c r="I8" s="11"/>
      <c r="J8" s="14"/>
    </row>
    <row r="9" spans="1:10" ht="15.75" x14ac:dyDescent="0.2">
      <c r="A9" s="44" t="s">
        <v>2</v>
      </c>
      <c r="B9" s="56" t="s">
        <v>26</v>
      </c>
      <c r="C9" s="57"/>
      <c r="D9" s="57"/>
      <c r="E9" s="57"/>
      <c r="F9" s="57"/>
      <c r="G9" s="57"/>
      <c r="H9" s="55" t="s">
        <v>3</v>
      </c>
      <c r="I9" s="11"/>
      <c r="J9" s="14"/>
    </row>
    <row r="10" spans="1:10" ht="15.75" x14ac:dyDescent="0.2">
      <c r="A10" s="44" t="s">
        <v>4</v>
      </c>
      <c r="B10" s="56" t="s">
        <v>5</v>
      </c>
      <c r="C10" s="57"/>
      <c r="D10" s="57"/>
      <c r="E10" s="57"/>
      <c r="F10" s="57"/>
      <c r="G10" s="57"/>
      <c r="H10" s="55">
        <v>700</v>
      </c>
      <c r="I10" s="11"/>
      <c r="J10" s="14"/>
    </row>
    <row r="11" spans="1:10" ht="15.75" x14ac:dyDescent="0.2">
      <c r="A11" s="44" t="s">
        <v>6</v>
      </c>
      <c r="B11" s="56" t="s">
        <v>27</v>
      </c>
      <c r="C11" s="57"/>
      <c r="D11" s="57"/>
      <c r="E11" s="57"/>
      <c r="F11" s="57"/>
      <c r="G11" s="57"/>
      <c r="H11" s="55">
        <v>4000</v>
      </c>
      <c r="I11" s="11"/>
      <c r="J11" s="14"/>
    </row>
    <row r="12" spans="1:10" ht="15.75" x14ac:dyDescent="0.2">
      <c r="A12" s="44" t="s">
        <v>7</v>
      </c>
      <c r="B12" s="56" t="s">
        <v>28</v>
      </c>
      <c r="C12" s="57"/>
      <c r="D12" s="57"/>
      <c r="E12" s="57"/>
      <c r="F12" s="57"/>
      <c r="G12" s="57"/>
      <c r="H12" s="55">
        <v>70</v>
      </c>
      <c r="I12" s="11"/>
      <c r="J12" s="14"/>
    </row>
    <row r="13" spans="1:10" ht="15.75" x14ac:dyDescent="0.25">
      <c r="A13" s="13"/>
      <c r="B13" s="12"/>
      <c r="C13" s="11"/>
      <c r="D13" s="11"/>
      <c r="E13" s="11"/>
      <c r="F13" s="11"/>
      <c r="G13" s="11"/>
      <c r="H13" s="11"/>
      <c r="I13" s="11"/>
      <c r="J13" s="14"/>
    </row>
    <row r="14" spans="1:10" ht="15.75" x14ac:dyDescent="0.25">
      <c r="A14" s="11"/>
      <c r="B14" s="12"/>
      <c r="C14" s="11"/>
      <c r="D14" s="11"/>
      <c r="E14" s="11"/>
      <c r="F14" s="11"/>
      <c r="G14" s="11"/>
      <c r="H14" s="11"/>
      <c r="I14" s="11"/>
      <c r="J14" s="14"/>
    </row>
    <row r="15" spans="1:10" ht="15.75" thickBot="1" x14ac:dyDescent="0.25">
      <c r="A15" s="3"/>
      <c r="B15" s="3"/>
      <c r="C15" s="3"/>
      <c r="D15" s="3"/>
      <c r="E15" s="3"/>
      <c r="F15" s="3"/>
      <c r="G15" s="3"/>
      <c r="H15" s="3"/>
      <c r="I15" s="3"/>
      <c r="J15" s="2"/>
    </row>
    <row r="16" spans="1:10" ht="25.5" customHeight="1" thickBot="1" x14ac:dyDescent="0.25">
      <c r="A16" s="20" t="s">
        <v>24</v>
      </c>
      <c r="B16" s="21"/>
      <c r="C16" s="21"/>
      <c r="D16" s="21"/>
      <c r="E16" s="21"/>
      <c r="F16" s="22"/>
      <c r="G16" s="3"/>
      <c r="H16" s="3"/>
      <c r="I16" s="3"/>
      <c r="J16" s="2"/>
    </row>
    <row r="17" spans="1:10" ht="15" x14ac:dyDescent="0.2">
      <c r="A17" s="3"/>
      <c r="B17" s="3"/>
      <c r="C17" s="3"/>
      <c r="D17" s="3"/>
      <c r="E17" s="3"/>
      <c r="F17" s="3"/>
      <c r="G17" s="3"/>
      <c r="H17" s="3"/>
      <c r="I17" s="3"/>
      <c r="J17" s="2"/>
    </row>
    <row r="18" spans="1:10" s="16" customFormat="1" ht="21.75" customHeight="1" x14ac:dyDescent="0.2">
      <c r="A18" s="44" t="str">
        <f>+A9</f>
        <v>T  =</v>
      </c>
      <c r="B18" s="45" t="str">
        <f>+H9</f>
        <v>1 SEMANA</v>
      </c>
      <c r="C18" s="46"/>
      <c r="D18" s="47"/>
      <c r="E18" s="48"/>
      <c r="F18" s="48"/>
      <c r="G18" s="48"/>
      <c r="H18" s="48"/>
      <c r="I18" s="48"/>
      <c r="J18" s="49"/>
    </row>
    <row r="19" spans="1:10" s="16" customFormat="1" ht="21.75" customHeight="1" x14ac:dyDescent="0.2">
      <c r="A19" s="44" t="str">
        <f>+A10</f>
        <v>n  =</v>
      </c>
      <c r="B19" s="50">
        <f>+H10</f>
        <v>700</v>
      </c>
      <c r="C19" s="51">
        <f>+B19</f>
        <v>700</v>
      </c>
      <c r="D19" s="47"/>
      <c r="E19" s="48"/>
      <c r="F19" s="48"/>
      <c r="G19" s="48"/>
      <c r="H19" s="48"/>
      <c r="I19" s="48"/>
      <c r="J19" s="49"/>
    </row>
    <row r="20" spans="1:10" s="16" customFormat="1" ht="21.75" customHeight="1" x14ac:dyDescent="0.2">
      <c r="A20" s="44" t="str">
        <f>+A11</f>
        <v>C  =</v>
      </c>
      <c r="B20" s="50">
        <f>+H11</f>
        <v>4000</v>
      </c>
      <c r="C20" s="51">
        <f>+B20</f>
        <v>4000</v>
      </c>
      <c r="D20" s="47"/>
      <c r="E20" s="48"/>
      <c r="F20" s="48"/>
      <c r="G20" s="48"/>
      <c r="H20" s="48"/>
      <c r="I20" s="48"/>
      <c r="J20" s="49"/>
    </row>
    <row r="21" spans="1:10" s="16" customFormat="1" ht="21.75" customHeight="1" x14ac:dyDescent="0.2">
      <c r="A21" s="44" t="str">
        <f>+A12</f>
        <v>p  =</v>
      </c>
      <c r="B21" s="50">
        <f>+H12</f>
        <v>70</v>
      </c>
      <c r="C21" s="52">
        <f>+B21/B19</f>
        <v>0.1</v>
      </c>
      <c r="E21" s="53"/>
      <c r="G21" s="48"/>
      <c r="H21" s="48"/>
      <c r="I21" s="48"/>
      <c r="J21" s="49"/>
    </row>
    <row r="22" spans="1:10" s="16" customFormat="1" ht="21.75" customHeight="1" x14ac:dyDescent="0.2">
      <c r="A22" s="44" t="s">
        <v>8</v>
      </c>
      <c r="B22" s="51"/>
      <c r="C22" s="54">
        <f>(100%-C21)*100</f>
        <v>90</v>
      </c>
      <c r="D22" s="47"/>
      <c r="E22" s="48"/>
      <c r="F22" s="48"/>
      <c r="G22" s="48"/>
      <c r="H22" s="48"/>
      <c r="I22" s="48"/>
      <c r="J22" s="49"/>
    </row>
    <row r="23" spans="1:10" ht="15.75" thickBot="1" x14ac:dyDescent="0.25">
      <c r="A23" s="4"/>
      <c r="B23" s="3"/>
      <c r="C23" s="3"/>
      <c r="D23" s="3"/>
      <c r="E23" s="3"/>
      <c r="F23" s="3"/>
      <c r="G23" s="3"/>
      <c r="H23" s="3"/>
      <c r="I23" s="3"/>
      <c r="J23" s="2"/>
    </row>
    <row r="24" spans="1:10" ht="29.25" customHeight="1" thickBot="1" x14ac:dyDescent="0.25">
      <c r="A24" s="23" t="s">
        <v>9</v>
      </c>
      <c r="B24" s="24"/>
      <c r="C24" s="24"/>
      <c r="D24" s="24"/>
      <c r="E24" s="24"/>
      <c r="F24" s="25"/>
      <c r="G24" s="3"/>
      <c r="H24" s="3"/>
      <c r="I24" s="3"/>
      <c r="J24" s="2"/>
    </row>
    <row r="25" spans="1:10" ht="15" x14ac:dyDescent="0.2">
      <c r="A25" s="3"/>
      <c r="B25" s="3"/>
      <c r="C25" s="3"/>
      <c r="D25" s="3"/>
      <c r="E25" s="3"/>
      <c r="F25" s="3"/>
      <c r="G25" s="3"/>
      <c r="H25" s="3"/>
      <c r="I25" s="3"/>
      <c r="J25" s="2"/>
    </row>
    <row r="26" spans="1:10" ht="15.75" thickBot="1" x14ac:dyDescent="0.25">
      <c r="A26" s="3"/>
      <c r="B26" s="3"/>
      <c r="C26" s="3" t="s">
        <v>18</v>
      </c>
      <c r="D26" s="3"/>
      <c r="E26" s="3"/>
      <c r="F26" s="3"/>
      <c r="G26" s="3"/>
      <c r="H26" s="3"/>
      <c r="I26" s="3"/>
      <c r="J26" s="2"/>
    </row>
    <row r="27" spans="1:10" ht="18" customHeight="1" thickBot="1" x14ac:dyDescent="0.45">
      <c r="A27" s="3"/>
      <c r="B27" s="13" t="s">
        <v>19</v>
      </c>
      <c r="C27" s="6" t="s">
        <v>10</v>
      </c>
      <c r="D27" s="3"/>
      <c r="E27" s="26" t="s">
        <v>19</v>
      </c>
      <c r="F27" s="27">
        <f>SQRT(+((C21*100)*C22)/C19)</f>
        <v>1.1338934190276817</v>
      </c>
      <c r="G27" s="3"/>
      <c r="H27" s="3"/>
      <c r="I27" s="3"/>
      <c r="J27" s="2"/>
    </row>
    <row r="28" spans="1:10" ht="15.75" thickBot="1" x14ac:dyDescent="0.25">
      <c r="A28" s="3"/>
      <c r="B28" s="3"/>
      <c r="C28" s="3"/>
      <c r="D28" s="3"/>
      <c r="E28" s="3"/>
      <c r="F28" s="3"/>
      <c r="G28" s="3"/>
      <c r="H28" s="3"/>
      <c r="I28" s="3"/>
      <c r="J28" s="2"/>
    </row>
    <row r="29" spans="1:10" ht="22.5" customHeight="1" thickBot="1" x14ac:dyDescent="0.3">
      <c r="A29" s="58" t="s">
        <v>11</v>
      </c>
      <c r="B29" s="59"/>
      <c r="C29" s="59"/>
      <c r="D29" s="59"/>
      <c r="E29" s="59"/>
      <c r="F29" s="60"/>
      <c r="G29" s="3"/>
      <c r="H29" s="3"/>
      <c r="I29" s="3"/>
      <c r="J29" s="2"/>
    </row>
    <row r="30" spans="1:10" ht="15" x14ac:dyDescent="0.2">
      <c r="A30" s="3"/>
      <c r="B30" s="3"/>
      <c r="C30" s="3"/>
      <c r="D30" s="3"/>
      <c r="E30" s="3"/>
      <c r="F30" s="3"/>
      <c r="G30" s="3"/>
      <c r="H30" s="3"/>
      <c r="I30" s="3"/>
      <c r="J30" s="2"/>
    </row>
    <row r="31" spans="1:10" ht="26.25" customHeight="1" x14ac:dyDescent="0.2">
      <c r="A31" s="3"/>
      <c r="B31" s="28" t="s">
        <v>29</v>
      </c>
      <c r="C31" s="29"/>
      <c r="D31" s="29"/>
      <c r="E31" s="3"/>
      <c r="F31" s="3"/>
      <c r="G31" s="3"/>
      <c r="H31" s="3"/>
      <c r="I31" s="3"/>
      <c r="J31" s="2"/>
    </row>
    <row r="32" spans="1:10" ht="15" x14ac:dyDescent="0.2">
      <c r="A32" s="3"/>
      <c r="B32" s="3"/>
      <c r="C32" s="3"/>
      <c r="D32" s="3"/>
      <c r="E32" s="3"/>
      <c r="F32" s="3"/>
      <c r="G32" s="3"/>
      <c r="H32" s="3"/>
      <c r="I32" s="3"/>
      <c r="J32" s="2"/>
    </row>
    <row r="33" spans="1:10" ht="15.75" x14ac:dyDescent="0.25">
      <c r="A33" s="6" t="s">
        <v>12</v>
      </c>
      <c r="B33" s="7">
        <f>+(C21*100)-2*F27</f>
        <v>7.732213161944637</v>
      </c>
      <c r="C33" s="5" t="s">
        <v>22</v>
      </c>
      <c r="D33" s="8">
        <f>+(C21*100)+2*F27</f>
        <v>12.267786838055363</v>
      </c>
      <c r="J33" s="2"/>
    </row>
    <row r="34" spans="1:10" ht="15" x14ac:dyDescent="0.2">
      <c r="A34" s="3"/>
      <c r="B34" s="3"/>
      <c r="C34" s="3"/>
      <c r="D34" s="3"/>
      <c r="J34" s="2"/>
    </row>
    <row r="35" spans="1:10" ht="15.75" x14ac:dyDescent="0.25">
      <c r="A35" s="6">
        <f>+C20</f>
        <v>4000</v>
      </c>
      <c r="B35" s="5" t="s">
        <v>13</v>
      </c>
      <c r="C35" s="9">
        <f>+B33*100/100/100</f>
        <v>7.7322131619446371E-2</v>
      </c>
      <c r="D35" s="5" t="s">
        <v>14</v>
      </c>
      <c r="E35" s="10">
        <f>+A35*C35</f>
        <v>309.28852647778547</v>
      </c>
      <c r="F35" s="3"/>
      <c r="G35" s="3"/>
      <c r="H35" s="3"/>
      <c r="I35" s="3"/>
      <c r="J35" s="2"/>
    </row>
    <row r="36" spans="1:10" ht="15.75" x14ac:dyDescent="0.25">
      <c r="A36" s="6">
        <f>+C20</f>
        <v>4000</v>
      </c>
      <c r="B36" s="5" t="s">
        <v>13</v>
      </c>
      <c r="C36" s="9">
        <f>+D33*100/100/100</f>
        <v>0.12267786838055363</v>
      </c>
      <c r="D36" s="5" t="s">
        <v>14</v>
      </c>
      <c r="E36" s="10">
        <f>+A35*C36</f>
        <v>490.71147352221448</v>
      </c>
      <c r="H36" s="3"/>
      <c r="I36" s="3"/>
      <c r="J36" s="2"/>
    </row>
    <row r="37" spans="1:10" ht="15" x14ac:dyDescent="0.2">
      <c r="A37" s="3"/>
      <c r="B37" s="3"/>
      <c r="H37" s="3"/>
      <c r="I37" s="3"/>
      <c r="J37" s="2"/>
    </row>
    <row r="38" spans="1:10" ht="15" x14ac:dyDescent="0.2">
      <c r="A38" s="3"/>
      <c r="B38" s="3"/>
      <c r="H38" s="3"/>
      <c r="I38" s="3"/>
      <c r="J38" s="2"/>
    </row>
    <row r="39" spans="1:10" ht="15.75" thickBot="1" x14ac:dyDescent="0.25">
      <c r="A39" s="3"/>
      <c r="B39" s="3"/>
      <c r="H39" s="3"/>
      <c r="I39" s="3"/>
      <c r="J39" s="2"/>
    </row>
    <row r="40" spans="1:10" ht="26.25" customHeight="1" thickBot="1" x14ac:dyDescent="0.45">
      <c r="A40" s="40" t="s">
        <v>32</v>
      </c>
      <c r="B40" s="41"/>
      <c r="C40" s="42" t="s">
        <v>33</v>
      </c>
      <c r="D40" s="43"/>
      <c r="E40" s="12"/>
      <c r="F40" s="1"/>
      <c r="G40" s="1"/>
      <c r="H40" s="1"/>
      <c r="I40" s="1"/>
    </row>
    <row r="41" spans="1:10" ht="9.75" customHeight="1" x14ac:dyDescent="0.4">
      <c r="A41" s="30"/>
      <c r="B41" s="31"/>
      <c r="C41" s="31"/>
      <c r="D41" s="32"/>
      <c r="E41" s="11"/>
      <c r="F41" s="1"/>
      <c r="G41" s="1"/>
      <c r="H41" s="1"/>
      <c r="I41" s="1"/>
    </row>
    <row r="42" spans="1:10" ht="20.25" customHeight="1" x14ac:dyDescent="0.25">
      <c r="A42" s="33" t="s">
        <v>15</v>
      </c>
      <c r="B42" s="34"/>
      <c r="C42" s="35">
        <f>+E35</f>
        <v>309.28852647778547</v>
      </c>
      <c r="D42" s="36" t="s">
        <v>16</v>
      </c>
      <c r="E42" s="12"/>
    </row>
    <row r="43" spans="1:10" ht="20.25" customHeight="1" x14ac:dyDescent="0.25">
      <c r="A43" s="33" t="s">
        <v>17</v>
      </c>
      <c r="B43" s="34"/>
      <c r="C43" s="35">
        <f>+E36</f>
        <v>490.71147352221448</v>
      </c>
      <c r="D43" s="36" t="s">
        <v>16</v>
      </c>
      <c r="E43" s="12"/>
    </row>
    <row r="44" spans="1:10" ht="13.5" thickBot="1" x14ac:dyDescent="0.25">
      <c r="A44" s="37"/>
      <c r="B44" s="38"/>
      <c r="C44" s="38"/>
      <c r="D44" s="39"/>
    </row>
  </sheetData>
  <mergeCells count="1">
    <mergeCell ref="A4:B4"/>
  </mergeCells>
  <phoneticPr fontId="0" type="noConversion"/>
  <pageMargins left="0.75" right="0.75" top="1" bottom="1" header="0" footer="0"/>
  <pageSetup paperSize="9" scale="83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2021-08-21T10:39:19Z</cp:lastPrinted>
  <dcterms:created xsi:type="dcterms:W3CDTF">2001-01-30T14:32:31Z</dcterms:created>
  <dcterms:modified xsi:type="dcterms:W3CDTF">2021-08-21T17:42:35Z</dcterms:modified>
</cp:coreProperties>
</file>