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2E89438-EB06-4207-99C0-4BDF75DB777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J10" i="1" l="1"/>
  <c r="J12" i="1" s="1"/>
  <c r="J13" i="1" s="1"/>
  <c r="E12" i="1"/>
  <c r="E13" i="1" s="1"/>
  <c r="E15" i="1" s="1"/>
  <c r="J14" i="1"/>
  <c r="D20" i="1"/>
  <c r="I20" i="1"/>
  <c r="E22" i="1"/>
  <c r="J22" i="1"/>
  <c r="E23" i="1"/>
  <c r="E24" i="1" s="1"/>
  <c r="J23" i="1"/>
  <c r="J24" i="1"/>
  <c r="E25" i="1"/>
  <c r="E26" i="1" s="1"/>
  <c r="E29" i="1" s="1"/>
  <c r="E33" i="1" s="1"/>
  <c r="J40" i="1" s="1"/>
  <c r="J25" i="1"/>
  <c r="J26" i="1"/>
  <c r="E27" i="1"/>
  <c r="J27" i="1"/>
  <c r="J29" i="1"/>
  <c r="E31" i="1"/>
  <c r="J31" i="1"/>
  <c r="J33" i="1"/>
  <c r="J36" i="1"/>
  <c r="J38" i="1"/>
  <c r="J15" i="1" l="1"/>
</calcChain>
</file>

<file path=xl/sharedStrings.xml><?xml version="1.0" encoding="utf-8"?>
<sst xmlns="http://schemas.openxmlformats.org/spreadsheetml/2006/main" count="47" uniqueCount="27">
  <si>
    <t xml:space="preserve">COMO CALCULAR Y COMPARAR LOS BENEFICIOS TOTALES DE UNA OPERACIÓN , DONDE CAMBIE </t>
  </si>
  <si>
    <t>EL Nº DE UNIDADES VENDIDAS Y LOS COSTES VARIABLES .</t>
  </si>
  <si>
    <t>CIFRAS</t>
  </si>
  <si>
    <t>NUEVOS DATOS</t>
  </si>
  <si>
    <t>VENTAS ( EN CAJAS ) :</t>
  </si>
  <si>
    <t>VENTAS ( EN CAJAS ):</t>
  </si>
  <si>
    <t>COSTES FIJOS  TOTALES :</t>
  </si>
  <si>
    <t>COSTES VARIABLES TOTALES:</t>
  </si>
  <si>
    <t>COSTES TOTALES :</t>
  </si>
  <si>
    <t>COSTE TOTAL x CAJA :</t>
  </si>
  <si>
    <t>PRECIO VENTA ( CAJA ) :</t>
  </si>
  <si>
    <t>BENEFICIO BRUTO POR CAJA :</t>
  </si>
  <si>
    <t>RESULTADO REAL</t>
  </si>
  <si>
    <t xml:space="preserve">DE LA VENTA DE LAS </t>
  </si>
  <si>
    <t>CAJAS</t>
  </si>
  <si>
    <t>PRECIO VENTA CAJA :</t>
  </si>
  <si>
    <t>COSTES VARIABLES POR CAJA :</t>
  </si>
  <si>
    <t>MARGEN BRUTO POR CAJA :</t>
  </si>
  <si>
    <t>IMPORTE DE LAS VENTAS :</t>
  </si>
  <si>
    <t>COSTES VARIABLES TOTALES :</t>
  </si>
  <si>
    <t>MARGEN BRUTO TOTAL</t>
  </si>
  <si>
    <t>COSTES FIJOS TOTALES :</t>
  </si>
  <si>
    <t>BENEFICIO BRUTO :</t>
  </si>
  <si>
    <t xml:space="preserve"> % DE VARIACION vs CAJAS VENDIDAS INICIALES :</t>
  </si>
  <si>
    <t xml:space="preserve"> % DE VARIACION vs COSTES VARIABLES INICIALES :</t>
  </si>
  <si>
    <t xml:space="preserve"> % DE VARIACION vs BENEFICIO BRUTO INICIALES :</t>
  </si>
  <si>
    <t>DATOS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</si>
</sst>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9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b/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Border="1"/>
    <xf numFmtId="189" fontId="2" fillId="0" borderId="0" xfId="1" applyFont="1"/>
    <xf numFmtId="1" fontId="3" fillId="0" borderId="0" xfId="0" applyNumberFormat="1" applyFont="1" applyBorder="1"/>
    <xf numFmtId="0" fontId="0" fillId="0" borderId="0" xfId="0" applyBorder="1"/>
    <xf numFmtId="0" fontId="4" fillId="2" borderId="12" xfId="0" applyFont="1" applyFill="1" applyBorder="1" applyAlignment="1">
      <alignment vertic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7" xfId="0" applyFont="1" applyFill="1" applyBorder="1" applyAlignment="1">
      <alignment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4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5" xfId="0" applyFont="1" applyFill="1" applyBorder="1"/>
    <xf numFmtId="0" fontId="2" fillId="4" borderId="0" xfId="0" applyFont="1" applyFill="1" applyBorder="1"/>
    <xf numFmtId="0" fontId="7" fillId="4" borderId="4" xfId="0" applyFont="1" applyFill="1" applyBorder="1" applyAlignment="1">
      <alignment horizontal="center"/>
    </xf>
    <xf numFmtId="0" fontId="3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 applyBorder="1"/>
    <xf numFmtId="2" fontId="3" fillId="5" borderId="4" xfId="0" applyNumberFormat="1" applyFont="1" applyFill="1" applyBorder="1" applyAlignment="1">
      <alignment horizontal="center"/>
    </xf>
    <xf numFmtId="0" fontId="2" fillId="5" borderId="2" xfId="0" applyFont="1" applyFill="1" applyBorder="1"/>
    <xf numFmtId="0" fontId="2" fillId="5" borderId="3" xfId="0" applyFont="1" applyFill="1" applyBorder="1"/>
    <xf numFmtId="0" fontId="5" fillId="5" borderId="4" xfId="0" applyFont="1" applyFill="1" applyBorder="1" applyAlignment="1">
      <alignment horizontal="center"/>
    </xf>
    <xf numFmtId="0" fontId="4" fillId="5" borderId="12" xfId="0" applyFont="1" applyFill="1" applyBorder="1"/>
    <xf numFmtId="0" fontId="2" fillId="5" borderId="13" xfId="0" applyFont="1" applyFill="1" applyBorder="1"/>
    <xf numFmtId="0" fontId="2" fillId="5" borderId="14" xfId="0" applyFont="1" applyFill="1" applyBorder="1"/>
    <xf numFmtId="0" fontId="4" fillId="5" borderId="15" xfId="0" applyFont="1" applyFill="1" applyBorder="1"/>
    <xf numFmtId="0" fontId="4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2" fillId="5" borderId="17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4" fillId="4" borderId="4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3" xfId="0" applyFont="1" applyFill="1" applyBorder="1"/>
    <xf numFmtId="2" fontId="4" fillId="4" borderId="4" xfId="0" applyNumberFormat="1" applyFont="1" applyFill="1" applyBorder="1" applyAlignment="1">
      <alignment horizontal="center"/>
    </xf>
    <xf numFmtId="0" fontId="2" fillId="4" borderId="5" xfId="0" applyFont="1" applyFill="1" applyBorder="1"/>
    <xf numFmtId="0" fontId="8" fillId="4" borderId="4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4" fillId="6" borderId="8" xfId="0" applyFont="1" applyFill="1" applyBorder="1" applyAlignment="1">
      <alignment vertical="center"/>
    </xf>
    <xf numFmtId="0" fontId="8" fillId="6" borderId="9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0" fontId="0" fillId="6" borderId="9" xfId="0" applyFill="1" applyBorder="1" applyAlignment="1">
      <alignment vertical="center"/>
    </xf>
    <xf numFmtId="10" fontId="6" fillId="6" borderId="11" xfId="2" applyNumberFormat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8" fillId="7" borderId="9" xfId="0" applyFont="1" applyFill="1" applyBorder="1" applyAlignment="1">
      <alignment vertical="center"/>
    </xf>
    <xf numFmtId="0" fontId="8" fillId="7" borderId="11" xfId="0" applyFont="1" applyFill="1" applyBorder="1" applyAlignment="1">
      <alignment vertical="center"/>
    </xf>
    <xf numFmtId="0" fontId="0" fillId="7" borderId="9" xfId="0" applyFill="1" applyBorder="1" applyAlignment="1">
      <alignment vertical="center"/>
    </xf>
    <xf numFmtId="10" fontId="6" fillId="7" borderId="11" xfId="2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vertical="center"/>
    </xf>
    <xf numFmtId="0" fontId="8" fillId="8" borderId="9" xfId="0" applyFont="1" applyFill="1" applyBorder="1" applyAlignment="1">
      <alignment vertical="center"/>
    </xf>
    <xf numFmtId="0" fontId="8" fillId="8" borderId="11" xfId="0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10" fontId="6" fillId="8" borderId="11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topLeftCell="B1" workbookViewId="0">
      <selection activeCell="M36" sqref="M36"/>
    </sheetView>
  </sheetViews>
  <sheetFormatPr baseColWidth="10" defaultRowHeight="12.75" x14ac:dyDescent="0.2"/>
  <cols>
    <col min="1" max="1" width="8" customWidth="1"/>
    <col min="2" max="3" width="15.28515625" customWidth="1"/>
    <col min="4" max="4" width="14.85546875" customWidth="1"/>
    <col min="5" max="5" width="15.5703125" customWidth="1"/>
    <col min="6" max="6" width="11.85546875" customWidth="1"/>
    <col min="7" max="7" width="15" customWidth="1"/>
    <col min="8" max="8" width="15.42578125" customWidth="1"/>
    <col min="9" max="9" width="14.7109375" customWidth="1"/>
    <col min="10" max="10" width="15.85546875" customWidth="1"/>
  </cols>
  <sheetData>
    <row r="1" spans="2:10" ht="24" customHeight="1" x14ac:dyDescent="0.2">
      <c r="B1" s="11" t="s">
        <v>0</v>
      </c>
      <c r="C1" s="12"/>
      <c r="D1" s="12"/>
      <c r="E1" s="12"/>
      <c r="F1" s="12"/>
      <c r="G1" s="12"/>
      <c r="H1" s="12"/>
      <c r="I1" s="12"/>
      <c r="J1" s="13"/>
    </row>
    <row r="2" spans="2:10" ht="24" customHeight="1" thickBot="1" x14ac:dyDescent="0.25">
      <c r="B2" s="14" t="s">
        <v>1</v>
      </c>
      <c r="C2" s="15"/>
      <c r="D2" s="15"/>
      <c r="E2" s="15"/>
      <c r="F2" s="15"/>
      <c r="G2" s="15"/>
      <c r="H2" s="15"/>
      <c r="I2" s="15"/>
      <c r="J2" s="16"/>
    </row>
    <row r="3" spans="2:10" ht="15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ht="15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ht="15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ht="15.75" thickBot="1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ht="26.25" customHeight="1" thickBot="1" x14ac:dyDescent="0.25">
      <c r="B7" s="17" t="s">
        <v>26</v>
      </c>
      <c r="C7" s="18"/>
      <c r="D7" s="18"/>
      <c r="E7" s="19" t="s">
        <v>2</v>
      </c>
      <c r="F7" s="1"/>
      <c r="G7" s="17" t="s">
        <v>3</v>
      </c>
      <c r="H7" s="18"/>
      <c r="I7" s="18"/>
      <c r="J7" s="19" t="s">
        <v>2</v>
      </c>
    </row>
    <row r="8" spans="2:10" ht="15" x14ac:dyDescent="0.2">
      <c r="B8" s="2"/>
      <c r="C8" s="3"/>
      <c r="D8" s="4"/>
      <c r="E8" s="5"/>
      <c r="F8" s="1"/>
      <c r="G8" s="2"/>
      <c r="H8" s="3"/>
      <c r="I8" s="4"/>
      <c r="J8" s="5"/>
    </row>
    <row r="9" spans="2:10" ht="15.75" x14ac:dyDescent="0.25">
      <c r="B9" s="20" t="s">
        <v>4</v>
      </c>
      <c r="C9" s="21"/>
      <c r="D9" s="21"/>
      <c r="E9" s="22">
        <v>500</v>
      </c>
      <c r="F9" s="1"/>
      <c r="G9" s="20" t="s">
        <v>5</v>
      </c>
      <c r="H9" s="21"/>
      <c r="I9" s="21"/>
      <c r="J9" s="22">
        <v>700</v>
      </c>
    </row>
    <row r="10" spans="2:10" ht="15.75" x14ac:dyDescent="0.25">
      <c r="B10" s="23" t="s">
        <v>6</v>
      </c>
      <c r="C10" s="24"/>
      <c r="D10" s="25"/>
      <c r="E10" s="22">
        <v>1200</v>
      </c>
      <c r="F10" s="1"/>
      <c r="G10" s="23" t="s">
        <v>6</v>
      </c>
      <c r="H10" s="24"/>
      <c r="I10" s="25"/>
      <c r="J10" s="22">
        <f>+E10</f>
        <v>1200</v>
      </c>
    </row>
    <row r="11" spans="2:10" ht="15.75" x14ac:dyDescent="0.25">
      <c r="B11" s="20" t="s">
        <v>7</v>
      </c>
      <c r="C11" s="21"/>
      <c r="D11" s="21"/>
      <c r="E11" s="22">
        <v>1800</v>
      </c>
      <c r="F11" s="1"/>
      <c r="G11" s="20" t="s">
        <v>7</v>
      </c>
      <c r="H11" s="21"/>
      <c r="I11" s="21"/>
      <c r="J11" s="22">
        <v>2600</v>
      </c>
    </row>
    <row r="12" spans="2:10" ht="15.75" x14ac:dyDescent="0.25">
      <c r="B12" s="26" t="s">
        <v>8</v>
      </c>
      <c r="C12" s="27"/>
      <c r="D12" s="28"/>
      <c r="E12" s="29">
        <f>+E10+E11</f>
        <v>3000</v>
      </c>
      <c r="F12" s="1"/>
      <c r="G12" s="26" t="s">
        <v>8</v>
      </c>
      <c r="H12" s="27"/>
      <c r="I12" s="28"/>
      <c r="J12" s="29">
        <f>+J10+J11</f>
        <v>3800</v>
      </c>
    </row>
    <row r="13" spans="2:10" ht="15.75" x14ac:dyDescent="0.25">
      <c r="B13" s="30" t="s">
        <v>9</v>
      </c>
      <c r="C13" s="31"/>
      <c r="D13" s="31"/>
      <c r="E13" s="29">
        <f>SUM(E12/E9)</f>
        <v>6</v>
      </c>
      <c r="F13" s="1"/>
      <c r="G13" s="30" t="s">
        <v>9</v>
      </c>
      <c r="H13" s="31"/>
      <c r="I13" s="31"/>
      <c r="J13" s="32">
        <f>SUM(J12/J9)</f>
        <v>5.4285714285714288</v>
      </c>
    </row>
    <row r="14" spans="2:10" ht="15.75" x14ac:dyDescent="0.25">
      <c r="B14" s="23" t="s">
        <v>10</v>
      </c>
      <c r="C14" s="24"/>
      <c r="D14" s="25"/>
      <c r="E14" s="22">
        <v>12</v>
      </c>
      <c r="F14" s="1"/>
      <c r="G14" s="26" t="s">
        <v>10</v>
      </c>
      <c r="H14" s="33"/>
      <c r="I14" s="34"/>
      <c r="J14" s="35">
        <f>+E14</f>
        <v>12</v>
      </c>
    </row>
    <row r="15" spans="2:10" ht="15.75" x14ac:dyDescent="0.25">
      <c r="B15" s="26" t="s">
        <v>11</v>
      </c>
      <c r="C15" s="27"/>
      <c r="D15" s="27"/>
      <c r="E15" s="32">
        <f>+E14-E13</f>
        <v>6</v>
      </c>
      <c r="F15" s="1"/>
      <c r="G15" s="26" t="s">
        <v>11</v>
      </c>
      <c r="H15" s="27"/>
      <c r="I15" s="27"/>
      <c r="J15" s="32">
        <f>+J14-J13</f>
        <v>6.5714285714285712</v>
      </c>
    </row>
    <row r="16" spans="2:10" ht="15.75" x14ac:dyDescent="0.25">
      <c r="B16" s="7"/>
      <c r="C16" s="7"/>
      <c r="D16" s="7"/>
      <c r="E16" s="7"/>
      <c r="F16" s="6"/>
      <c r="G16" s="7"/>
      <c r="H16" s="7"/>
      <c r="I16" s="7"/>
      <c r="J16" s="9"/>
    </row>
    <row r="17" spans="2:10" ht="15" x14ac:dyDescent="0.2">
      <c r="B17" s="1"/>
      <c r="C17" s="1"/>
      <c r="D17" s="1"/>
      <c r="E17" s="1"/>
      <c r="F17" s="1"/>
      <c r="G17" s="1"/>
      <c r="H17" s="1"/>
      <c r="I17" s="1"/>
      <c r="J17" s="8"/>
    </row>
    <row r="18" spans="2:10" ht="15.75" thickBot="1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ht="18" x14ac:dyDescent="0.25">
      <c r="B19" s="36" t="s">
        <v>12</v>
      </c>
      <c r="C19" s="37"/>
      <c r="D19" s="37"/>
      <c r="E19" s="38"/>
      <c r="F19" s="1"/>
      <c r="G19" s="36" t="s">
        <v>12</v>
      </c>
      <c r="H19" s="37"/>
      <c r="I19" s="37"/>
      <c r="J19" s="38"/>
    </row>
    <row r="20" spans="2:10" ht="20.25" x14ac:dyDescent="0.3">
      <c r="B20" s="39" t="s">
        <v>13</v>
      </c>
      <c r="C20" s="40"/>
      <c r="D20" s="41">
        <f>+E9</f>
        <v>500</v>
      </c>
      <c r="E20" s="42" t="s">
        <v>14</v>
      </c>
      <c r="F20" s="1"/>
      <c r="G20" s="39" t="s">
        <v>13</v>
      </c>
      <c r="H20" s="40"/>
      <c r="I20" s="41">
        <f>+J9</f>
        <v>700</v>
      </c>
      <c r="J20" s="42" t="s">
        <v>14</v>
      </c>
    </row>
    <row r="21" spans="2:10" ht="15.75" thickBot="1" x14ac:dyDescent="0.25">
      <c r="B21" s="43"/>
      <c r="C21" s="44"/>
      <c r="D21" s="44"/>
      <c r="E21" s="45"/>
      <c r="F21" s="1"/>
      <c r="G21" s="43"/>
      <c r="H21" s="44"/>
      <c r="I21" s="44"/>
      <c r="J21" s="45"/>
    </row>
    <row r="22" spans="2:10" ht="18" x14ac:dyDescent="0.25">
      <c r="B22" s="20" t="s">
        <v>15</v>
      </c>
      <c r="C22" s="50"/>
      <c r="D22" s="50"/>
      <c r="E22" s="51">
        <f>+E14*1</f>
        <v>12</v>
      </c>
      <c r="F22" s="1"/>
      <c r="G22" s="20" t="s">
        <v>15</v>
      </c>
      <c r="H22" s="50"/>
      <c r="I22" s="50"/>
      <c r="J22" s="51">
        <f>+J14*1</f>
        <v>12</v>
      </c>
    </row>
    <row r="23" spans="2:10" ht="18" x14ac:dyDescent="0.25">
      <c r="B23" s="23" t="s">
        <v>16</v>
      </c>
      <c r="C23" s="52"/>
      <c r="D23" s="53"/>
      <c r="E23" s="54">
        <f>+E11/E9</f>
        <v>3.6</v>
      </c>
      <c r="F23" s="1"/>
      <c r="G23" s="23" t="s">
        <v>16</v>
      </c>
      <c r="H23" s="52"/>
      <c r="I23" s="53"/>
      <c r="J23" s="54">
        <f>+J11/J9</f>
        <v>3.7142857142857144</v>
      </c>
    </row>
    <row r="24" spans="2:10" ht="18" x14ac:dyDescent="0.25">
      <c r="B24" s="20" t="s">
        <v>17</v>
      </c>
      <c r="C24" s="50"/>
      <c r="D24" s="50"/>
      <c r="E24" s="54">
        <f>+E22-E23</f>
        <v>8.4</v>
      </c>
      <c r="F24" s="1"/>
      <c r="G24" s="20" t="s">
        <v>17</v>
      </c>
      <c r="H24" s="50"/>
      <c r="I24" s="50"/>
      <c r="J24" s="54">
        <f>+J22-J23</f>
        <v>8.2857142857142847</v>
      </c>
    </row>
    <row r="25" spans="2:10" ht="18" x14ac:dyDescent="0.25">
      <c r="B25" s="23" t="s">
        <v>5</v>
      </c>
      <c r="C25" s="52"/>
      <c r="D25" s="53"/>
      <c r="E25" s="51">
        <f>+E9*1</f>
        <v>500</v>
      </c>
      <c r="F25" s="1"/>
      <c r="G25" s="23" t="s">
        <v>5</v>
      </c>
      <c r="H25" s="52"/>
      <c r="I25" s="53"/>
      <c r="J25" s="51">
        <f>+J9*1</f>
        <v>700</v>
      </c>
    </row>
    <row r="26" spans="2:10" ht="18" x14ac:dyDescent="0.25">
      <c r="B26" s="20" t="s">
        <v>18</v>
      </c>
      <c r="C26" s="50"/>
      <c r="D26" s="50"/>
      <c r="E26" s="51">
        <f>+E22*E25</f>
        <v>6000</v>
      </c>
      <c r="F26" s="1"/>
      <c r="G26" s="20" t="s">
        <v>18</v>
      </c>
      <c r="H26" s="50"/>
      <c r="I26" s="50"/>
      <c r="J26" s="51">
        <f>+J22*J25</f>
        <v>8400</v>
      </c>
    </row>
    <row r="27" spans="2:10" ht="18" x14ac:dyDescent="0.25">
      <c r="B27" s="23" t="s">
        <v>19</v>
      </c>
      <c r="C27" s="52"/>
      <c r="D27" s="53"/>
      <c r="E27" s="51">
        <f>+E23*E25</f>
        <v>1800</v>
      </c>
      <c r="F27" s="1"/>
      <c r="G27" s="23" t="s">
        <v>19</v>
      </c>
      <c r="H27" s="52"/>
      <c r="I27" s="53"/>
      <c r="J27" s="51">
        <f>+J23*J25</f>
        <v>2600</v>
      </c>
    </row>
    <row r="28" spans="2:10" ht="18" x14ac:dyDescent="0.25">
      <c r="B28" s="55"/>
      <c r="C28" s="21"/>
      <c r="D28" s="21"/>
      <c r="E28" s="56"/>
      <c r="F28" s="1"/>
      <c r="G28" s="55"/>
      <c r="H28" s="21"/>
      <c r="I28" s="21"/>
      <c r="J28" s="56"/>
    </row>
    <row r="29" spans="2:10" ht="18" x14ac:dyDescent="0.25">
      <c r="B29" s="23" t="s">
        <v>20</v>
      </c>
      <c r="C29" s="52"/>
      <c r="D29" s="53"/>
      <c r="E29" s="51">
        <f>+E26-E27</f>
        <v>4200</v>
      </c>
      <c r="F29" s="1"/>
      <c r="G29" s="23" t="s">
        <v>20</v>
      </c>
      <c r="H29" s="52"/>
      <c r="I29" s="53"/>
      <c r="J29" s="51">
        <f>+J26-J27</f>
        <v>5800</v>
      </c>
    </row>
    <row r="30" spans="2:10" ht="18" x14ac:dyDescent="0.25">
      <c r="B30" s="55"/>
      <c r="C30" s="21"/>
      <c r="D30" s="21"/>
      <c r="E30" s="56"/>
      <c r="F30" s="1"/>
      <c r="G30" s="55"/>
      <c r="H30" s="21"/>
      <c r="I30" s="21"/>
      <c r="J30" s="56"/>
    </row>
    <row r="31" spans="2:10" ht="18" x14ac:dyDescent="0.25">
      <c r="B31" s="23" t="s">
        <v>21</v>
      </c>
      <c r="C31" s="52"/>
      <c r="D31" s="53"/>
      <c r="E31" s="51">
        <f>+E10</f>
        <v>1200</v>
      </c>
      <c r="F31" s="1"/>
      <c r="G31" s="23" t="s">
        <v>21</v>
      </c>
      <c r="H31" s="52"/>
      <c r="I31" s="53"/>
      <c r="J31" s="51">
        <f>+J10</f>
        <v>1200</v>
      </c>
    </row>
    <row r="32" spans="2:10" ht="15.75" thickBot="1" x14ac:dyDescent="0.25">
      <c r="B32" s="55"/>
      <c r="C32" s="21"/>
      <c r="D32" s="21"/>
      <c r="E32" s="57"/>
      <c r="F32" s="1"/>
      <c r="G32" s="55"/>
      <c r="H32" s="21"/>
      <c r="I32" s="21"/>
      <c r="J32" s="57"/>
    </row>
    <row r="33" spans="2:10" ht="30" customHeight="1" thickBot="1" x14ac:dyDescent="0.25">
      <c r="B33" s="46" t="s">
        <v>22</v>
      </c>
      <c r="C33" s="47"/>
      <c r="D33" s="48"/>
      <c r="E33" s="49">
        <f>+E29-E31</f>
        <v>3000</v>
      </c>
      <c r="F33" s="1"/>
      <c r="G33" s="46" t="s">
        <v>22</v>
      </c>
      <c r="H33" s="47"/>
      <c r="I33" s="48"/>
      <c r="J33" s="49">
        <f>+J29-J31</f>
        <v>4600</v>
      </c>
    </row>
    <row r="35" spans="2:10" ht="13.5" thickBot="1" x14ac:dyDescent="0.25"/>
    <row r="36" spans="2:10" ht="30" customHeight="1" thickBot="1" x14ac:dyDescent="0.25">
      <c r="E36" s="58" t="s">
        <v>23</v>
      </c>
      <c r="F36" s="59"/>
      <c r="G36" s="59"/>
      <c r="H36" s="60"/>
      <c r="I36" s="61"/>
      <c r="J36" s="62">
        <f>(J9/E9)-100%</f>
        <v>0.39999999999999991</v>
      </c>
    </row>
    <row r="37" spans="2:10" ht="9.75" customHeight="1" thickBot="1" x14ac:dyDescent="0.25">
      <c r="G37" s="10"/>
      <c r="H37" s="10"/>
      <c r="I37" s="10"/>
    </row>
    <row r="38" spans="2:10" ht="30" customHeight="1" thickBot="1" x14ac:dyDescent="0.25">
      <c r="E38" s="63" t="s">
        <v>24</v>
      </c>
      <c r="F38" s="64"/>
      <c r="G38" s="64"/>
      <c r="H38" s="65"/>
      <c r="I38" s="66"/>
      <c r="J38" s="67">
        <f>(J11/E11)-100%</f>
        <v>0.44444444444444442</v>
      </c>
    </row>
    <row r="39" spans="2:10" ht="9.75" customHeight="1" thickBot="1" x14ac:dyDescent="0.25"/>
    <row r="40" spans="2:10" ht="30" customHeight="1" thickBot="1" x14ac:dyDescent="0.25">
      <c r="E40" s="68" t="s">
        <v>25</v>
      </c>
      <c r="F40" s="69"/>
      <c r="G40" s="69"/>
      <c r="H40" s="70"/>
      <c r="I40" s="71"/>
      <c r="J40" s="72">
        <f>(J33/E33)-100%</f>
        <v>0.53333333333333344</v>
      </c>
    </row>
  </sheetData>
  <pageMargins left="0.19" right="0.16" top="0.17" bottom="0.12" header="0" footer="0"/>
  <pageSetup paperSize="9" scale="7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2021-08-23T11:48:43Z</cp:lastPrinted>
  <dcterms:created xsi:type="dcterms:W3CDTF">2000-12-12T05:16:24Z</dcterms:created>
  <dcterms:modified xsi:type="dcterms:W3CDTF">2021-08-23T11:49:08Z</dcterms:modified>
</cp:coreProperties>
</file>