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D9C1E602-AB1D-40C7-B1A0-99B72D20956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B26" i="1"/>
  <c r="C14" i="1" s="1"/>
  <c r="D26" i="1"/>
  <c r="E17" i="1" s="1"/>
  <c r="F26" i="1"/>
  <c r="G16" i="1" s="1"/>
  <c r="E24" i="1" l="1"/>
  <c r="G19" i="1"/>
  <c r="C17" i="1"/>
  <c r="C24" i="1"/>
  <c r="G22" i="1"/>
  <c r="E20" i="1"/>
  <c r="G15" i="1"/>
  <c r="C25" i="1"/>
  <c r="C20" i="1"/>
  <c r="G18" i="1"/>
  <c r="E16" i="1"/>
  <c r="G23" i="1"/>
  <c r="C21" i="1"/>
  <c r="C16" i="1"/>
  <c r="G14" i="1"/>
  <c r="I26" i="1"/>
  <c r="J14" i="1" s="1"/>
  <c r="E23" i="1"/>
  <c r="G25" i="1"/>
  <c r="C23" i="1"/>
  <c r="E22" i="1"/>
  <c r="G21" i="1"/>
  <c r="C19" i="1"/>
  <c r="E18" i="1"/>
  <c r="G17" i="1"/>
  <c r="G26" i="1" s="1"/>
  <c r="C15" i="1"/>
  <c r="E14" i="1"/>
  <c r="E19" i="1"/>
  <c r="E15" i="1"/>
  <c r="E25" i="1"/>
  <c r="G24" i="1"/>
  <c r="C22" i="1"/>
  <c r="E21" i="1"/>
  <c r="G20" i="1"/>
  <c r="C18" i="1"/>
  <c r="C26" i="1" l="1"/>
  <c r="J22" i="1"/>
  <c r="J23" i="1"/>
  <c r="J18" i="1"/>
  <c r="E26" i="1"/>
  <c r="J15" i="1"/>
  <c r="J19" i="1"/>
  <c r="J20" i="1"/>
  <c r="J17" i="1"/>
  <c r="J25" i="1"/>
  <c r="J16" i="1"/>
  <c r="J24" i="1"/>
  <c r="J21" i="1"/>
  <c r="J26" i="1" l="1"/>
</calcChain>
</file>

<file path=xl/sharedStrings.xml><?xml version="1.0" encoding="utf-8"?>
<sst xmlns="http://schemas.openxmlformats.org/spreadsheetml/2006/main" count="58" uniqueCount="43">
  <si>
    <t>ANALISIS DE PRODUCTOS POR PERIODO ESTACIONAL O CAMPAÑA . BENEFICIO POR PRODUCTO DEL PERIODO</t>
  </si>
  <si>
    <t>SECCION   :</t>
  </si>
  <si>
    <t>( PONER SECCION )</t>
  </si>
  <si>
    <t>CATEGORIA , FAMILIA O SUBFAMILIA  :</t>
  </si>
  <si>
    <t>( DEFINIR )</t>
  </si>
  <si>
    <t>CAMPAÑA  :</t>
  </si>
  <si>
    <t>( PONER NOMBRE )</t>
  </si>
  <si>
    <t>PERIODO ESTACIONAL  :</t>
  </si>
  <si>
    <t>FECHAS   :</t>
  </si>
  <si>
    <t>( PONER FECHAS )</t>
  </si>
  <si>
    <t>SE INCLUYEN ATIPICOS :</t>
  </si>
  <si>
    <t>SI / NO</t>
  </si>
  <si>
    <t>SE INCLUYEN EL I.V.A. :</t>
  </si>
  <si>
    <t>PRODUCTOS</t>
  </si>
  <si>
    <t xml:space="preserve">VENTAS </t>
  </si>
  <si>
    <t>% DE VENTAS VALOR</t>
  </si>
  <si>
    <t>COMPRAS</t>
  </si>
  <si>
    <t>% DE COMPRAS VALOR</t>
  </si>
  <si>
    <t>UNIDADES</t>
  </si>
  <si>
    <t>% DE UNIDADES VENDIDAS</t>
  </si>
  <si>
    <t>TUVO</t>
  </si>
  <si>
    <t>BENEFICIO</t>
  </si>
  <si>
    <t>% DE BENEFICIO</t>
  </si>
  <si>
    <t>EN VALOR</t>
  </si>
  <si>
    <t>SOBRE EL TOTAL</t>
  </si>
  <si>
    <t>VENDIDAS</t>
  </si>
  <si>
    <t>PROMOCION</t>
  </si>
  <si>
    <t>BRUTO</t>
  </si>
  <si>
    <t>INSECTICIDA A</t>
  </si>
  <si>
    <t>NO</t>
  </si>
  <si>
    <t>INSECTICIDA B</t>
  </si>
  <si>
    <t xml:space="preserve">SI  </t>
  </si>
  <si>
    <t>INSECTICIDA C</t>
  </si>
  <si>
    <t>SI</t>
  </si>
  <si>
    <t>INSECTICIDA D</t>
  </si>
  <si>
    <t>INSECTICIDA E</t>
  </si>
  <si>
    <t>INSECTICIDA F</t>
  </si>
  <si>
    <t>INSECTICIDA G</t>
  </si>
  <si>
    <t>INSECTICIDA H</t>
  </si>
  <si>
    <t>INSECTICIDA I</t>
  </si>
  <si>
    <t>INSECTICIDA J</t>
  </si>
  <si>
    <t>INSECTICIDA K</t>
  </si>
  <si>
    <t>INSECTICIDA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</si>
</sst>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color indexed="15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0" fontId="5" fillId="2" borderId="14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10" fontId="3" fillId="5" borderId="11" xfId="1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10" fontId="3" fillId="5" borderId="10" xfId="1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9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workbookViewId="0">
      <selection activeCell="C29" sqref="C29"/>
    </sheetView>
  </sheetViews>
  <sheetFormatPr baseColWidth="10" defaultRowHeight="12.75" x14ac:dyDescent="0.2"/>
  <cols>
    <col min="1" max="1" width="29.42578125" customWidth="1"/>
    <col min="2" max="2" width="24.28515625" customWidth="1"/>
    <col min="3" max="4" width="26.140625" customWidth="1"/>
    <col min="5" max="5" width="28.85546875" customWidth="1"/>
    <col min="6" max="6" width="19.5703125" customWidth="1"/>
    <col min="7" max="7" width="33.5703125" customWidth="1"/>
    <col min="8" max="8" width="19.28515625" customWidth="1"/>
    <col min="9" max="9" width="21" customWidth="1"/>
    <col min="10" max="10" width="22.5703125" customWidth="1"/>
    <col min="11" max="11" width="21.42578125" customWidth="1"/>
  </cols>
  <sheetData>
    <row r="1" spans="1:21" ht="37.5" customHeight="1" thickBo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21" ht="13.5" thickBo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21" ht="15.75" x14ac:dyDescent="0.2">
      <c r="A3" s="16" t="s">
        <v>1</v>
      </c>
      <c r="B3" s="17" t="s">
        <v>2</v>
      </c>
      <c r="C3" s="18"/>
      <c r="D3" s="19"/>
      <c r="E3" s="10"/>
      <c r="F3" s="10"/>
      <c r="G3" s="10"/>
      <c r="H3" s="10"/>
      <c r="I3" s="9"/>
      <c r="J3" s="9"/>
    </row>
    <row r="4" spans="1:21" ht="15.75" x14ac:dyDescent="0.2">
      <c r="A4" s="20" t="s">
        <v>3</v>
      </c>
      <c r="B4" s="21"/>
      <c r="C4" s="22" t="s">
        <v>4</v>
      </c>
      <c r="D4" s="23"/>
      <c r="E4" s="12"/>
      <c r="F4" s="13"/>
      <c r="G4" s="13"/>
      <c r="H4" s="13"/>
      <c r="I4" s="13"/>
      <c r="J4" s="1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x14ac:dyDescent="0.2">
      <c r="A5" s="20" t="s">
        <v>5</v>
      </c>
      <c r="B5" s="22" t="s">
        <v>6</v>
      </c>
      <c r="C5" s="24"/>
      <c r="D5" s="25"/>
      <c r="E5" s="13"/>
      <c r="F5" s="11"/>
      <c r="G5" s="11"/>
      <c r="H5" s="13"/>
      <c r="I5" s="11"/>
      <c r="J5" s="1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x14ac:dyDescent="0.2">
      <c r="A6" s="20" t="s">
        <v>7</v>
      </c>
      <c r="B6" s="22" t="s">
        <v>6</v>
      </c>
      <c r="C6" s="24"/>
      <c r="D6" s="25"/>
      <c r="E6" s="13"/>
      <c r="F6" s="11"/>
      <c r="G6" s="11"/>
      <c r="H6" s="13"/>
      <c r="I6" s="13"/>
      <c r="J6" s="1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6.5" thickBot="1" x14ac:dyDescent="0.25">
      <c r="A7" s="26" t="s">
        <v>8</v>
      </c>
      <c r="B7" s="27" t="s">
        <v>9</v>
      </c>
      <c r="C7" s="28"/>
      <c r="D7" s="29"/>
      <c r="E7" s="13"/>
      <c r="F7" s="14"/>
      <c r="G7" s="14"/>
      <c r="H7" s="13"/>
      <c r="I7" s="13"/>
      <c r="J7" s="1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6.5" thickBot="1" x14ac:dyDescent="0.25">
      <c r="A8" s="14"/>
      <c r="B8" s="13"/>
      <c r="C8" s="13"/>
      <c r="D8" s="13"/>
      <c r="E8" s="13"/>
      <c r="F8" s="14"/>
      <c r="G8" s="14"/>
      <c r="H8" s="13"/>
      <c r="I8" s="13"/>
      <c r="J8" s="11"/>
      <c r="K8" s="2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6.5" thickBot="1" x14ac:dyDescent="0.25">
      <c r="A9" s="30" t="s">
        <v>10</v>
      </c>
      <c r="B9" s="31" t="s">
        <v>11</v>
      </c>
      <c r="C9" s="13"/>
      <c r="D9" s="13"/>
      <c r="E9" s="13"/>
      <c r="F9" s="14"/>
      <c r="G9" s="14"/>
      <c r="H9" s="13"/>
      <c r="I9" s="13"/>
      <c r="J9" s="11"/>
      <c r="K9" s="2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6.5" thickBot="1" x14ac:dyDescent="0.25">
      <c r="A10" s="32" t="s">
        <v>12</v>
      </c>
      <c r="B10" s="33" t="s">
        <v>11</v>
      </c>
      <c r="C10" s="13"/>
      <c r="D10" s="13"/>
      <c r="E10" s="13"/>
      <c r="F10" s="14"/>
      <c r="G10" s="14"/>
      <c r="H10" s="13"/>
      <c r="I10" s="13"/>
      <c r="J10" s="11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thickBo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x14ac:dyDescent="0.25">
      <c r="A12" s="34" t="s">
        <v>13</v>
      </c>
      <c r="B12" s="35" t="s">
        <v>14</v>
      </c>
      <c r="C12" s="35" t="s">
        <v>15</v>
      </c>
      <c r="D12" s="36" t="s">
        <v>16</v>
      </c>
      <c r="E12" s="35" t="s">
        <v>17</v>
      </c>
      <c r="F12" s="36" t="s">
        <v>18</v>
      </c>
      <c r="G12" s="35" t="s">
        <v>19</v>
      </c>
      <c r="H12" s="35" t="s">
        <v>20</v>
      </c>
      <c r="I12" s="36" t="s">
        <v>21</v>
      </c>
      <c r="J12" s="35" t="s">
        <v>22</v>
      </c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6.5" thickBot="1" x14ac:dyDescent="0.3">
      <c r="A13" s="37"/>
      <c r="B13" s="38" t="s">
        <v>23</v>
      </c>
      <c r="C13" s="38" t="s">
        <v>24</v>
      </c>
      <c r="D13" s="39" t="s">
        <v>23</v>
      </c>
      <c r="E13" s="38" t="s">
        <v>24</v>
      </c>
      <c r="F13" s="39" t="s">
        <v>25</v>
      </c>
      <c r="G13" s="38" t="s">
        <v>24</v>
      </c>
      <c r="H13" s="38" t="s">
        <v>26</v>
      </c>
      <c r="I13" s="39" t="s">
        <v>27</v>
      </c>
      <c r="J13" s="38" t="s">
        <v>24</v>
      </c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x14ac:dyDescent="0.25">
      <c r="A14" s="40" t="s">
        <v>28</v>
      </c>
      <c r="B14" s="40">
        <v>15102</v>
      </c>
      <c r="C14" s="41">
        <f t="shared" ref="C14:C25" si="0">+B14/$B$26</f>
        <v>9.4988898463396379E-2</v>
      </c>
      <c r="D14" s="40">
        <v>8235</v>
      </c>
      <c r="E14" s="41">
        <f t="shared" ref="E14:E25" si="1">+D14/$D$26</f>
        <v>8.2351647032940664E-2</v>
      </c>
      <c r="F14" s="40">
        <v>4223</v>
      </c>
      <c r="G14" s="41">
        <f t="shared" ref="G14:G25" si="2">+F14/$F$26</f>
        <v>8.0300437345502948E-2</v>
      </c>
      <c r="H14" s="40" t="s">
        <v>29</v>
      </c>
      <c r="I14" s="42">
        <f>+B14-D14</f>
        <v>6867</v>
      </c>
      <c r="J14" s="41">
        <f t="shared" ref="J14:J25" si="3">+I14/$I$26</f>
        <v>0.11641153435386259</v>
      </c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x14ac:dyDescent="0.25">
      <c r="A15" s="43" t="s">
        <v>30</v>
      </c>
      <c r="B15" s="43">
        <v>18547</v>
      </c>
      <c r="C15" s="41">
        <f t="shared" si="0"/>
        <v>0.11665733676338318</v>
      </c>
      <c r="D15" s="40">
        <v>12365</v>
      </c>
      <c r="E15" s="41">
        <f t="shared" si="1"/>
        <v>0.12365247304946099</v>
      </c>
      <c r="F15" s="43">
        <v>7066</v>
      </c>
      <c r="G15" s="41">
        <f t="shared" si="2"/>
        <v>0.1343601445141662</v>
      </c>
      <c r="H15" s="43" t="s">
        <v>31</v>
      </c>
      <c r="I15" s="42">
        <f t="shared" ref="I15:I25" si="4">+B15-D15</f>
        <v>6182</v>
      </c>
      <c r="J15" s="44">
        <f t="shared" si="3"/>
        <v>0.10479919985081965</v>
      </c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x14ac:dyDescent="0.25">
      <c r="A16" s="40" t="s">
        <v>32</v>
      </c>
      <c r="B16" s="43">
        <v>24569</v>
      </c>
      <c r="C16" s="41">
        <f t="shared" si="0"/>
        <v>0.15453464748690143</v>
      </c>
      <c r="D16" s="40">
        <v>17203</v>
      </c>
      <c r="E16" s="41">
        <f t="shared" si="1"/>
        <v>0.17203344066881338</v>
      </c>
      <c r="F16" s="43">
        <v>11098</v>
      </c>
      <c r="G16" s="41">
        <f t="shared" si="2"/>
        <v>0.21102871268301959</v>
      </c>
      <c r="H16" s="43" t="s">
        <v>33</v>
      </c>
      <c r="I16" s="42">
        <f t="shared" si="4"/>
        <v>7366</v>
      </c>
      <c r="J16" s="44">
        <f t="shared" si="3"/>
        <v>0.12487073861228365</v>
      </c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x14ac:dyDescent="0.25">
      <c r="A17" s="43" t="s">
        <v>34</v>
      </c>
      <c r="B17" s="43">
        <v>9856</v>
      </c>
      <c r="C17" s="41">
        <f t="shared" si="0"/>
        <v>6.1992489952008657E-2</v>
      </c>
      <c r="D17" s="40">
        <v>6548</v>
      </c>
      <c r="E17" s="41">
        <f t="shared" si="1"/>
        <v>6.548130962619253E-2</v>
      </c>
      <c r="F17" s="43">
        <v>2471</v>
      </c>
      <c r="G17" s="41">
        <f t="shared" si="2"/>
        <v>4.6986119034036891E-2</v>
      </c>
      <c r="H17" s="40" t="s">
        <v>29</v>
      </c>
      <c r="I17" s="42">
        <f t="shared" si="4"/>
        <v>3308</v>
      </c>
      <c r="J17" s="44">
        <f t="shared" si="3"/>
        <v>5.6078251877468684E-2</v>
      </c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x14ac:dyDescent="0.25">
      <c r="A18" s="40" t="s">
        <v>35</v>
      </c>
      <c r="B18" s="43">
        <v>12121</v>
      </c>
      <c r="C18" s="41">
        <f t="shared" si="0"/>
        <v>7.6238937774786616E-2</v>
      </c>
      <c r="D18" s="40">
        <v>7952</v>
      </c>
      <c r="E18" s="41">
        <f t="shared" si="1"/>
        <v>7.9521590431808634E-2</v>
      </c>
      <c r="F18" s="43">
        <v>3534</v>
      </c>
      <c r="G18" s="41">
        <f t="shared" si="2"/>
        <v>6.7199087278950367E-2</v>
      </c>
      <c r="H18" s="40" t="s">
        <v>29</v>
      </c>
      <c r="I18" s="42">
        <f t="shared" si="4"/>
        <v>4169</v>
      </c>
      <c r="J18" s="44">
        <f t="shared" si="3"/>
        <v>7.0674193493702214E-2</v>
      </c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x14ac:dyDescent="0.25">
      <c r="A19" s="43" t="s">
        <v>36</v>
      </c>
      <c r="B19" s="43">
        <v>4526</v>
      </c>
      <c r="C19" s="41">
        <f t="shared" si="0"/>
        <v>2.8467736355802676E-2</v>
      </c>
      <c r="D19" s="40">
        <v>2741</v>
      </c>
      <c r="E19" s="41">
        <f t="shared" si="1"/>
        <v>2.7410548210964218E-2</v>
      </c>
      <c r="F19" s="43">
        <v>979</v>
      </c>
      <c r="G19" s="41">
        <f t="shared" si="2"/>
        <v>1.8615706408062368E-2</v>
      </c>
      <c r="H19" s="40" t="s">
        <v>29</v>
      </c>
      <c r="I19" s="42">
        <f t="shared" si="4"/>
        <v>1785</v>
      </c>
      <c r="J19" s="44">
        <f t="shared" si="3"/>
        <v>3.0259878960484158E-2</v>
      </c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x14ac:dyDescent="0.25">
      <c r="A20" s="40" t="s">
        <v>37</v>
      </c>
      <c r="B20" s="43">
        <v>11456</v>
      </c>
      <c r="C20" s="41">
        <f t="shared" si="0"/>
        <v>7.2056205853308755E-2</v>
      </c>
      <c r="D20" s="40">
        <v>7054</v>
      </c>
      <c r="E20" s="41">
        <f t="shared" si="1"/>
        <v>7.0541410828216564E-2</v>
      </c>
      <c r="F20" s="43">
        <v>3814</v>
      </c>
      <c r="G20" s="41">
        <f t="shared" si="2"/>
        <v>7.2523293401787411E-2</v>
      </c>
      <c r="H20" s="40" t="s">
        <v>29</v>
      </c>
      <c r="I20" s="42">
        <f t="shared" si="4"/>
        <v>4402</v>
      </c>
      <c r="J20" s="44">
        <f t="shared" si="3"/>
        <v>7.4624082456051122E-2</v>
      </c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x14ac:dyDescent="0.25">
      <c r="A21" s="43" t="s">
        <v>38</v>
      </c>
      <c r="B21" s="43">
        <v>13987</v>
      </c>
      <c r="C21" s="41">
        <f t="shared" si="0"/>
        <v>8.7975746444677871E-2</v>
      </c>
      <c r="D21" s="40">
        <v>8457</v>
      </c>
      <c r="E21" s="41">
        <f t="shared" si="1"/>
        <v>8.4571691433828672E-2</v>
      </c>
      <c r="F21" s="43">
        <v>4451</v>
      </c>
      <c r="G21" s="41">
        <f t="shared" si="2"/>
        <v>8.4635862331241679E-2</v>
      </c>
      <c r="H21" s="40" t="s">
        <v>29</v>
      </c>
      <c r="I21" s="42">
        <f t="shared" si="4"/>
        <v>5530</v>
      </c>
      <c r="J21" s="44">
        <f t="shared" si="3"/>
        <v>9.3746291681499935E-2</v>
      </c>
      <c r="K21" s="4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x14ac:dyDescent="0.25">
      <c r="A22" s="40" t="s">
        <v>39</v>
      </c>
      <c r="B22" s="43">
        <v>8802</v>
      </c>
      <c r="C22" s="41">
        <f t="shared" si="0"/>
        <v>5.5363017102027207E-2</v>
      </c>
      <c r="D22" s="40">
        <v>4020</v>
      </c>
      <c r="E22" s="41">
        <f t="shared" si="1"/>
        <v>4.0200804016080324E-2</v>
      </c>
      <c r="F22" s="43">
        <v>1785</v>
      </c>
      <c r="G22" s="41">
        <f t="shared" si="2"/>
        <v>3.3941814033086139E-2</v>
      </c>
      <c r="H22" s="40" t="s">
        <v>29</v>
      </c>
      <c r="I22" s="42">
        <f t="shared" si="4"/>
        <v>4782</v>
      </c>
      <c r="J22" s="44">
        <f t="shared" si="3"/>
        <v>8.1065961450439913E-2</v>
      </c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x14ac:dyDescent="0.25">
      <c r="A23" s="43" t="s">
        <v>40</v>
      </c>
      <c r="B23" s="43">
        <v>17542</v>
      </c>
      <c r="C23" s="41">
        <f t="shared" si="0"/>
        <v>0.11033606521287904</v>
      </c>
      <c r="D23" s="40">
        <v>11423</v>
      </c>
      <c r="E23" s="41">
        <f t="shared" si="1"/>
        <v>0.11423228464569292</v>
      </c>
      <c r="F23" s="43">
        <v>5798</v>
      </c>
      <c r="G23" s="41">
        <f t="shared" si="2"/>
        <v>0.1102490967864613</v>
      </c>
      <c r="H23" s="40" t="s">
        <v>29</v>
      </c>
      <c r="I23" s="42">
        <f t="shared" si="4"/>
        <v>6119</v>
      </c>
      <c r="J23" s="44">
        <f t="shared" si="3"/>
        <v>0.10373120412280255</v>
      </c>
      <c r="K23" s="4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x14ac:dyDescent="0.25">
      <c r="A24" s="40" t="s">
        <v>41</v>
      </c>
      <c r="B24" s="43">
        <v>6231</v>
      </c>
      <c r="C24" s="41">
        <f t="shared" si="0"/>
        <v>3.9191883613125603E-2</v>
      </c>
      <c r="D24" s="40">
        <v>4125</v>
      </c>
      <c r="E24" s="41">
        <f t="shared" si="1"/>
        <v>4.1250825016500327E-2</v>
      </c>
      <c r="F24" s="43">
        <v>1456</v>
      </c>
      <c r="G24" s="41">
        <f t="shared" si="2"/>
        <v>2.7685871838752613E-2</v>
      </c>
      <c r="H24" s="40" t="s">
        <v>29</v>
      </c>
      <c r="I24" s="42">
        <f t="shared" si="4"/>
        <v>2106</v>
      </c>
      <c r="J24" s="44">
        <f t="shared" si="3"/>
        <v>3.5701571479428366E-2</v>
      </c>
      <c r="K24" s="4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6.5" thickBot="1" x14ac:dyDescent="0.3">
      <c r="A25" s="43" t="s">
        <v>42</v>
      </c>
      <c r="B25" s="43">
        <v>16248</v>
      </c>
      <c r="C25" s="41">
        <f t="shared" si="0"/>
        <v>0.10219703497770258</v>
      </c>
      <c r="D25" s="40">
        <v>9875</v>
      </c>
      <c r="E25" s="41">
        <f t="shared" si="1"/>
        <v>9.8751975039500783E-2</v>
      </c>
      <c r="F25" s="43">
        <v>5915</v>
      </c>
      <c r="G25" s="41">
        <f t="shared" si="2"/>
        <v>0.1124738543449325</v>
      </c>
      <c r="H25" s="43" t="s">
        <v>33</v>
      </c>
      <c r="I25" s="42">
        <f t="shared" si="4"/>
        <v>6373</v>
      </c>
      <c r="J25" s="44">
        <f t="shared" si="3"/>
        <v>0.10803709166115716</v>
      </c>
      <c r="K25" s="4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9.25" customHeight="1" thickBot="1" x14ac:dyDescent="0.3">
      <c r="A26" s="45"/>
      <c r="B26" s="46">
        <f t="shared" ref="B26:G26" si="5">SUM(B14:B25)</f>
        <v>158987</v>
      </c>
      <c r="C26" s="47">
        <f t="shared" si="5"/>
        <v>1</v>
      </c>
      <c r="D26" s="46">
        <f t="shared" si="5"/>
        <v>99998</v>
      </c>
      <c r="E26" s="47">
        <f t="shared" si="5"/>
        <v>1</v>
      </c>
      <c r="F26" s="48">
        <f t="shared" si="5"/>
        <v>52590</v>
      </c>
      <c r="G26" s="47">
        <f t="shared" si="5"/>
        <v>1</v>
      </c>
      <c r="H26" s="45"/>
      <c r="I26" s="46">
        <f>SUM(I14:I25)</f>
        <v>58989</v>
      </c>
      <c r="J26" s="47">
        <f>SUM(J14:J25)</f>
        <v>1</v>
      </c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</sheetData>
  <pageMargins left="0.35" right="0.12" top="0.28999999999999998" bottom="0.12" header="0" footer="0"/>
  <pageSetup paperSize="9" scale="5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2021-08-23T11:51:19Z</cp:lastPrinted>
  <dcterms:created xsi:type="dcterms:W3CDTF">2001-05-11T14:56:04Z</dcterms:created>
  <dcterms:modified xsi:type="dcterms:W3CDTF">2021-08-23T11:51:43Z</dcterms:modified>
</cp:coreProperties>
</file>